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ISQ Metrics\QMS\New Forms\"/>
    </mc:Choice>
  </mc:AlternateContent>
  <xr:revisionPtr revIDLastSave="0" documentId="13_ncr:1_{726A912C-EAB0-4669-AB16-8FC4D17CBA19}" xr6:coauthVersionLast="40" xr6:coauthVersionMax="40" xr10:uidLastSave="{00000000-0000-0000-0000-000000000000}"/>
  <workbookProtection workbookAlgorithmName="SHA-512" workbookHashValue="NjE3LWhqNoVvDWfOlo8SpwpJUdNNVXRSimcjE0ZDOfIlBmaHuArUYR33JNDx7UPXsVZL5oeCX1Ez2BUTsM3xSA==" workbookSaltValue="rM9cIK+fZvcfTmchzRD/OQ==" workbookSpinCount="100000" lockStructure="1"/>
  <bookViews>
    <workbookView xWindow="0" yWindow="0" windowWidth="20490" windowHeight="7545" firstSheet="2" activeTab="2" xr2:uid="{4349B313-0107-4263-A581-FE6DC02B48DD}"/>
  </bookViews>
  <sheets>
    <sheet name="Tier 1 Pass-Through Matrix" sheetId="1" state="hidden" r:id="rId1"/>
    <sheet name="Tier 1 Instruction" sheetId="2" state="hidden" r:id="rId2"/>
    <sheet name="Tier Pass-Through Matrix" sheetId="6" r:id="rId3"/>
    <sheet name="Sub Tier Instruction" sheetId="4" state="hidden" r:id="rId4"/>
    <sheet name="Tier Pass-Through Example" sheetId="5" state="hidden" r:id="rId5"/>
    <sheet name="Tier Instructions" sheetId="9" r:id="rId6"/>
    <sheet name="Tier Pass-Through Matrix Exampl" sheetId="12" r:id="rId7"/>
    <sheet name="Revision History" sheetId="7" r:id="rId8"/>
    <sheet name="Sheet1" sheetId="8" state="hidden" r:id="rId9"/>
  </sheets>
  <definedNames>
    <definedName name="_xlnm._FilterDatabase" localSheetId="2" hidden="1">'Tier Pass-Through Matrix'!$A$17:$AT$943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19" i="6" l="1"/>
  <c r="AT20" i="6"/>
  <c r="AT21" i="6"/>
  <c r="AT22" i="6"/>
  <c r="AT23" i="6"/>
  <c r="AT24" i="6"/>
  <c r="AT25" i="6"/>
  <c r="AT26" i="6"/>
  <c r="AT27" i="6"/>
  <c r="AT28" i="6"/>
  <c r="AT29" i="6"/>
  <c r="AT30" i="6"/>
  <c r="AT31" i="6"/>
  <c r="AT32" i="6"/>
  <c r="AT33" i="6"/>
  <c r="AT34" i="6"/>
  <c r="AT35" i="6"/>
  <c r="AT36" i="6"/>
  <c r="AT37" i="6"/>
  <c r="AT38" i="6"/>
  <c r="AT39" i="6"/>
  <c r="AT40" i="6"/>
  <c r="AT41" i="6"/>
  <c r="AT42" i="6"/>
  <c r="AT43" i="6"/>
  <c r="AT44" i="6"/>
  <c r="AT45" i="6"/>
  <c r="AT46" i="6"/>
  <c r="AT47" i="6"/>
  <c r="AT48" i="6"/>
  <c r="AT49" i="6"/>
  <c r="AT50" i="6"/>
  <c r="AT51" i="6"/>
  <c r="AT52" i="6"/>
  <c r="AT53" i="6"/>
  <c r="AT54" i="6"/>
  <c r="AT55" i="6"/>
  <c r="AT56" i="6"/>
  <c r="AT57" i="6"/>
  <c r="AT58" i="6"/>
  <c r="AT59" i="6"/>
  <c r="AT60" i="6"/>
  <c r="AT61" i="6"/>
  <c r="AT62" i="6"/>
  <c r="AT63" i="6"/>
  <c r="AT64" i="6"/>
  <c r="AT65" i="6"/>
  <c r="AT66" i="6"/>
  <c r="AT67" i="6"/>
  <c r="AT68" i="6"/>
  <c r="AT69" i="6"/>
  <c r="AT70" i="6"/>
  <c r="AT71" i="6"/>
  <c r="AT72" i="6"/>
  <c r="AT73" i="6"/>
  <c r="AT74" i="6"/>
  <c r="AT75" i="6"/>
  <c r="AT76" i="6"/>
  <c r="AT77" i="6"/>
  <c r="AT78" i="6"/>
  <c r="AT79" i="6"/>
  <c r="AT80" i="6"/>
  <c r="AT81" i="6"/>
  <c r="AT82" i="6"/>
  <c r="AT83" i="6"/>
  <c r="AT84" i="6"/>
  <c r="AT85" i="6"/>
  <c r="AT86" i="6"/>
  <c r="AT87" i="6"/>
  <c r="AT88" i="6"/>
  <c r="AT89" i="6"/>
  <c r="AT90" i="6"/>
  <c r="AT91" i="6"/>
  <c r="AT92" i="6"/>
  <c r="AT93" i="6"/>
  <c r="AT94" i="6"/>
  <c r="AT95" i="6"/>
  <c r="AT96" i="6"/>
  <c r="AT97" i="6"/>
  <c r="AT98" i="6"/>
  <c r="AT99" i="6"/>
  <c r="AT100" i="6"/>
  <c r="AT101" i="6"/>
  <c r="AT102" i="6"/>
  <c r="AT103" i="6"/>
  <c r="AT104" i="6"/>
  <c r="AT105" i="6"/>
  <c r="AT106" i="6"/>
  <c r="AT107" i="6"/>
  <c r="AT108" i="6"/>
  <c r="AT109" i="6"/>
  <c r="AT110" i="6"/>
  <c r="AT111" i="6"/>
  <c r="AT112" i="6"/>
  <c r="AT113" i="6"/>
  <c r="AT114" i="6"/>
  <c r="AT115" i="6"/>
  <c r="AT116" i="6"/>
  <c r="AT117" i="6"/>
  <c r="AT118" i="6"/>
  <c r="AT119" i="6"/>
  <c r="AT120" i="6"/>
  <c r="AT121" i="6"/>
  <c r="AT122" i="6"/>
  <c r="AT123" i="6"/>
  <c r="AT124" i="6"/>
  <c r="AT125" i="6"/>
  <c r="AT126" i="6"/>
  <c r="AT127" i="6"/>
  <c r="AT128" i="6"/>
  <c r="AT129" i="6"/>
  <c r="AT130" i="6"/>
  <c r="AT131" i="6"/>
  <c r="AT132" i="6"/>
  <c r="AT133" i="6"/>
  <c r="AT134" i="6"/>
  <c r="AT135" i="6"/>
  <c r="AT136" i="6"/>
  <c r="AT137" i="6"/>
  <c r="AT138" i="6"/>
  <c r="AT139" i="6"/>
  <c r="AT140" i="6"/>
  <c r="AT141" i="6"/>
  <c r="AT142" i="6"/>
  <c r="AT143" i="6"/>
  <c r="AT144" i="6"/>
  <c r="AT145" i="6"/>
  <c r="AT146" i="6"/>
  <c r="AT147" i="6"/>
  <c r="AT148" i="6"/>
  <c r="AT149" i="6"/>
  <c r="AT150" i="6"/>
  <c r="AT151" i="6"/>
  <c r="AT152" i="6"/>
  <c r="AT153" i="6"/>
  <c r="AT154" i="6"/>
  <c r="AT155" i="6"/>
  <c r="AT156" i="6"/>
  <c r="AT157" i="6"/>
  <c r="AT158" i="6"/>
  <c r="AT159" i="6"/>
  <c r="AT160" i="6"/>
  <c r="AT161" i="6"/>
  <c r="AT162" i="6"/>
  <c r="AT163" i="6"/>
  <c r="AT164" i="6"/>
  <c r="AT165" i="6"/>
  <c r="AT166" i="6"/>
  <c r="AT167" i="6"/>
  <c r="AT168" i="6"/>
  <c r="AT169" i="6"/>
  <c r="AT170" i="6"/>
  <c r="AT171" i="6"/>
  <c r="AT172" i="6"/>
  <c r="AT173" i="6"/>
  <c r="AT174" i="6"/>
  <c r="AT175" i="6"/>
  <c r="AT176" i="6"/>
  <c r="AT177" i="6"/>
  <c r="AT178" i="6"/>
  <c r="AT179" i="6"/>
  <c r="AT180" i="6"/>
  <c r="AT181" i="6"/>
  <c r="AT182" i="6"/>
  <c r="AT183" i="6"/>
  <c r="AT184" i="6"/>
  <c r="AT185" i="6"/>
  <c r="AT186" i="6"/>
  <c r="AT187" i="6"/>
  <c r="AT188" i="6"/>
  <c r="AT189" i="6"/>
  <c r="AT190" i="6"/>
  <c r="AT191" i="6"/>
  <c r="AT192" i="6"/>
  <c r="AT193" i="6"/>
  <c r="AT194" i="6"/>
  <c r="AT195" i="6"/>
  <c r="AT196" i="6"/>
  <c r="AT197" i="6"/>
  <c r="AT198" i="6"/>
  <c r="AT199" i="6"/>
  <c r="AT200" i="6"/>
  <c r="AT201" i="6"/>
  <c r="AT202" i="6"/>
  <c r="AT203" i="6"/>
  <c r="AT204" i="6"/>
  <c r="AT205" i="6"/>
  <c r="AT206" i="6"/>
  <c r="AT207" i="6"/>
  <c r="AT208" i="6"/>
  <c r="AT209" i="6"/>
  <c r="AT210" i="6"/>
  <c r="AT211" i="6"/>
  <c r="AT212" i="6"/>
  <c r="AT213" i="6"/>
  <c r="AT214" i="6"/>
  <c r="AT215" i="6"/>
  <c r="AT216" i="6"/>
  <c r="AT217" i="6"/>
  <c r="AT218" i="6"/>
  <c r="AT219" i="6"/>
  <c r="AT220" i="6"/>
  <c r="AT221" i="6"/>
  <c r="AT222" i="6"/>
  <c r="AT223" i="6"/>
  <c r="AT224" i="6"/>
  <c r="AT225" i="6"/>
  <c r="AT226" i="6"/>
  <c r="AT227" i="6"/>
  <c r="AT228" i="6"/>
  <c r="AT229" i="6"/>
  <c r="AT230" i="6"/>
  <c r="AT231" i="6"/>
  <c r="AT232" i="6"/>
  <c r="AT233" i="6"/>
  <c r="AT234" i="6"/>
  <c r="AT235" i="6"/>
  <c r="AT236" i="6"/>
  <c r="AT237" i="6"/>
  <c r="AT238" i="6"/>
  <c r="AT239" i="6"/>
  <c r="AT240" i="6"/>
  <c r="AT241" i="6"/>
  <c r="AT242" i="6"/>
  <c r="AT243" i="6"/>
  <c r="AT244" i="6"/>
  <c r="AT245" i="6"/>
  <c r="AT246" i="6"/>
  <c r="AT247" i="6"/>
  <c r="AT248" i="6"/>
  <c r="AT249" i="6"/>
  <c r="AT250" i="6"/>
  <c r="AT251" i="6"/>
  <c r="AT252" i="6"/>
  <c r="AT253" i="6"/>
  <c r="AT254" i="6"/>
  <c r="AT255" i="6"/>
  <c r="AT256" i="6"/>
  <c r="AT257" i="6"/>
  <c r="AT258" i="6"/>
  <c r="AT259" i="6"/>
  <c r="AT260" i="6"/>
  <c r="AT261" i="6"/>
  <c r="AT262" i="6"/>
  <c r="AT263" i="6"/>
  <c r="AT264" i="6"/>
  <c r="AT265" i="6"/>
  <c r="AT266" i="6"/>
  <c r="AT267" i="6"/>
  <c r="AT268" i="6"/>
  <c r="AT269" i="6"/>
  <c r="AT270" i="6"/>
  <c r="AT271" i="6"/>
  <c r="AT272" i="6"/>
  <c r="AT273" i="6"/>
  <c r="AT274" i="6"/>
  <c r="AT275" i="6"/>
  <c r="AT276" i="6"/>
  <c r="AT277" i="6"/>
  <c r="AT278" i="6"/>
  <c r="AT279" i="6"/>
  <c r="AT280" i="6"/>
  <c r="AT281" i="6"/>
  <c r="AT282" i="6"/>
  <c r="AT283" i="6"/>
  <c r="AT284" i="6"/>
  <c r="AT285" i="6"/>
  <c r="AT286" i="6"/>
  <c r="AT287" i="6"/>
  <c r="AT288" i="6"/>
  <c r="AT289" i="6"/>
  <c r="AT290" i="6"/>
  <c r="AT291" i="6"/>
  <c r="AT292" i="6"/>
  <c r="AT293" i="6"/>
  <c r="AT294" i="6"/>
  <c r="AT295" i="6"/>
  <c r="AT296" i="6"/>
  <c r="AT297" i="6"/>
  <c r="AT298" i="6"/>
  <c r="AT299" i="6"/>
  <c r="AT300" i="6"/>
  <c r="AT301" i="6"/>
  <c r="AT302" i="6"/>
  <c r="AT303" i="6"/>
  <c r="AT304" i="6"/>
  <c r="AT305" i="6"/>
  <c r="AT306" i="6"/>
  <c r="AT307" i="6"/>
  <c r="AT308" i="6"/>
  <c r="AT309" i="6"/>
  <c r="AT310" i="6"/>
  <c r="AT311" i="6"/>
  <c r="AT312" i="6"/>
  <c r="AT313" i="6"/>
  <c r="AT314" i="6"/>
  <c r="AT315" i="6"/>
  <c r="AT316" i="6"/>
  <c r="AT317" i="6"/>
  <c r="AT318" i="6"/>
  <c r="AT319" i="6"/>
  <c r="AT320" i="6"/>
  <c r="AT321" i="6"/>
  <c r="AT322" i="6"/>
  <c r="AT323" i="6"/>
  <c r="AT324" i="6"/>
  <c r="AT325" i="6"/>
  <c r="AT326" i="6"/>
  <c r="AT327" i="6"/>
  <c r="AT328" i="6"/>
  <c r="AT329" i="6"/>
  <c r="AT330" i="6"/>
  <c r="AT331" i="6"/>
  <c r="AT332" i="6"/>
  <c r="AT333" i="6"/>
  <c r="AT334" i="6"/>
  <c r="AT335" i="6"/>
  <c r="AT336" i="6"/>
  <c r="AT337" i="6"/>
  <c r="AT338" i="6"/>
  <c r="AT339" i="6"/>
  <c r="AT340" i="6"/>
  <c r="AT341" i="6"/>
  <c r="AT342" i="6"/>
  <c r="AT343" i="6"/>
  <c r="AT344" i="6"/>
  <c r="AT345" i="6"/>
  <c r="AT346" i="6"/>
  <c r="AT347" i="6"/>
  <c r="AT348" i="6"/>
  <c r="AT349" i="6"/>
  <c r="AT350" i="6"/>
  <c r="AT351" i="6"/>
  <c r="AT352" i="6"/>
  <c r="AT353" i="6"/>
  <c r="AT354" i="6"/>
  <c r="AT355" i="6"/>
  <c r="AT356" i="6"/>
  <c r="AT357" i="6"/>
  <c r="AT358" i="6"/>
  <c r="AT359" i="6"/>
  <c r="AT360" i="6"/>
  <c r="AT361" i="6"/>
  <c r="AT362" i="6"/>
  <c r="AT363" i="6"/>
  <c r="AT364" i="6"/>
  <c r="AT365" i="6"/>
  <c r="AT366" i="6"/>
  <c r="AT367" i="6"/>
  <c r="AT368" i="6"/>
  <c r="AT369" i="6"/>
  <c r="AT370" i="6"/>
  <c r="AT371" i="6"/>
  <c r="AT372" i="6"/>
  <c r="AT373" i="6"/>
  <c r="AT374" i="6"/>
  <c r="AT375" i="6"/>
  <c r="AT376" i="6"/>
  <c r="AT377" i="6"/>
  <c r="AT378" i="6"/>
  <c r="AT379" i="6"/>
  <c r="AT380" i="6"/>
  <c r="AT381" i="6"/>
  <c r="AT382" i="6"/>
  <c r="AT383" i="6"/>
  <c r="AT384" i="6"/>
  <c r="AT385" i="6"/>
  <c r="AT386" i="6"/>
  <c r="AT387" i="6"/>
  <c r="AT388" i="6"/>
  <c r="AT389" i="6"/>
  <c r="AT390" i="6"/>
  <c r="AT391" i="6"/>
  <c r="AT392" i="6"/>
  <c r="AT393" i="6"/>
  <c r="AT394" i="6"/>
  <c r="AT395" i="6"/>
  <c r="AT396" i="6"/>
  <c r="AT397" i="6"/>
  <c r="AT398" i="6"/>
  <c r="AT399" i="6"/>
  <c r="AT400" i="6"/>
  <c r="AT401" i="6"/>
  <c r="AT402" i="6"/>
  <c r="AT403" i="6"/>
  <c r="AT404" i="6"/>
  <c r="AT405" i="6"/>
  <c r="AT406" i="6"/>
  <c r="AT407" i="6"/>
  <c r="AT408" i="6"/>
  <c r="AT409" i="6"/>
  <c r="AT410" i="6"/>
  <c r="AT411" i="6"/>
  <c r="AT412" i="6"/>
  <c r="AT413" i="6"/>
  <c r="AT414" i="6"/>
  <c r="AT415" i="6"/>
  <c r="AT416" i="6"/>
  <c r="AT417" i="6"/>
  <c r="AT418" i="6"/>
  <c r="AT419" i="6"/>
  <c r="AT420" i="6"/>
  <c r="AT421" i="6"/>
  <c r="AT422" i="6"/>
  <c r="AT423" i="6"/>
  <c r="AT424" i="6"/>
  <c r="AT425" i="6"/>
  <c r="AT426" i="6"/>
  <c r="AT427" i="6"/>
  <c r="AT428" i="6"/>
  <c r="AT429" i="6"/>
  <c r="AT430" i="6"/>
  <c r="AT431" i="6"/>
  <c r="AT432" i="6"/>
  <c r="AT433" i="6"/>
  <c r="AT434" i="6"/>
  <c r="AT435" i="6"/>
  <c r="AT436" i="6"/>
  <c r="AT437" i="6"/>
  <c r="AT438" i="6"/>
  <c r="AT439" i="6"/>
  <c r="AT440" i="6"/>
  <c r="AT441" i="6"/>
  <c r="AT442" i="6"/>
  <c r="AT443" i="6"/>
  <c r="AT444" i="6"/>
  <c r="AT445" i="6"/>
  <c r="AT446" i="6"/>
  <c r="AT447" i="6"/>
  <c r="AT448" i="6"/>
  <c r="AT449" i="6"/>
  <c r="AT450" i="6"/>
  <c r="AT451" i="6"/>
  <c r="AT452" i="6"/>
  <c r="AT453" i="6"/>
  <c r="AT454" i="6"/>
  <c r="AT455" i="6"/>
  <c r="AT456" i="6"/>
  <c r="AT457" i="6"/>
  <c r="AT458" i="6"/>
  <c r="AT459" i="6"/>
  <c r="AT460" i="6"/>
  <c r="AT461" i="6"/>
  <c r="AT462" i="6"/>
  <c r="AT463" i="6"/>
  <c r="AT464" i="6"/>
  <c r="AT465" i="6"/>
  <c r="AT466" i="6"/>
  <c r="AT467" i="6"/>
  <c r="AT468" i="6"/>
  <c r="AT469" i="6"/>
  <c r="AT470" i="6"/>
  <c r="AT471" i="6"/>
  <c r="AT472" i="6"/>
  <c r="AT473" i="6"/>
  <c r="AT474" i="6"/>
  <c r="AT475" i="6"/>
  <c r="AT476" i="6"/>
  <c r="AT477" i="6"/>
  <c r="AT478" i="6"/>
  <c r="AT479" i="6"/>
  <c r="AT480" i="6"/>
  <c r="AT481" i="6"/>
  <c r="AT482" i="6"/>
  <c r="AT483" i="6"/>
  <c r="AT484" i="6"/>
  <c r="AT485" i="6"/>
  <c r="AT486" i="6"/>
  <c r="AT487" i="6"/>
  <c r="AT488" i="6"/>
  <c r="AT489" i="6"/>
  <c r="AT490" i="6"/>
  <c r="AT491" i="6"/>
  <c r="AT492" i="6"/>
  <c r="AT493" i="6"/>
  <c r="AT494" i="6"/>
  <c r="AT495" i="6"/>
  <c r="AT496" i="6"/>
  <c r="AT497" i="6"/>
  <c r="AT498" i="6"/>
  <c r="AT499" i="6"/>
  <c r="AT500" i="6"/>
  <c r="AT501" i="6"/>
  <c r="AT502" i="6"/>
  <c r="AT503" i="6"/>
  <c r="AT504" i="6"/>
  <c r="AT505" i="6"/>
  <c r="AT506" i="6"/>
  <c r="AT507" i="6"/>
  <c r="AT508" i="6"/>
  <c r="AT509" i="6"/>
  <c r="AT510" i="6"/>
  <c r="AT511" i="6"/>
  <c r="AT512" i="6"/>
  <c r="AT513" i="6"/>
  <c r="AT514" i="6"/>
  <c r="AT515" i="6"/>
  <c r="AT516" i="6"/>
  <c r="AT517" i="6"/>
  <c r="AT518" i="6"/>
  <c r="AT519" i="6"/>
  <c r="AT520" i="6"/>
  <c r="AT521" i="6"/>
  <c r="AT522" i="6"/>
  <c r="AT523" i="6"/>
  <c r="AT524" i="6"/>
  <c r="AT525" i="6"/>
  <c r="AT526" i="6"/>
  <c r="AT527" i="6"/>
  <c r="AT528" i="6"/>
  <c r="AT529" i="6"/>
  <c r="AT530" i="6"/>
  <c r="AT531" i="6"/>
  <c r="AT532" i="6"/>
  <c r="AT533" i="6"/>
  <c r="AT534" i="6"/>
  <c r="AT535" i="6"/>
  <c r="AT536" i="6"/>
  <c r="AT537" i="6"/>
  <c r="AT538" i="6"/>
  <c r="AT539" i="6"/>
  <c r="AT540" i="6"/>
  <c r="AT541" i="6"/>
  <c r="AT542" i="6"/>
  <c r="AT543" i="6"/>
  <c r="AT544" i="6"/>
  <c r="AT545" i="6"/>
  <c r="AT546" i="6"/>
  <c r="AT547" i="6"/>
  <c r="AT548" i="6"/>
  <c r="AT549" i="6"/>
  <c r="AT550" i="6"/>
  <c r="AT551" i="6"/>
  <c r="AT552" i="6"/>
  <c r="AT553" i="6"/>
  <c r="AT554" i="6"/>
  <c r="AT555" i="6"/>
  <c r="AT556" i="6"/>
  <c r="AT557" i="6"/>
  <c r="AT558" i="6"/>
  <c r="AT559" i="6"/>
  <c r="AT560" i="6"/>
  <c r="AT561" i="6"/>
  <c r="AT562" i="6"/>
  <c r="AT563" i="6"/>
  <c r="AT564" i="6"/>
  <c r="AT565" i="6"/>
  <c r="AT566" i="6"/>
  <c r="AT567" i="6"/>
  <c r="AT568" i="6"/>
  <c r="AT569" i="6"/>
  <c r="AT570" i="6"/>
  <c r="AT571" i="6"/>
  <c r="AT572" i="6"/>
  <c r="AT573" i="6"/>
  <c r="AT574" i="6"/>
  <c r="AT575" i="6"/>
  <c r="AT576" i="6"/>
  <c r="AT577" i="6"/>
  <c r="AT578" i="6"/>
  <c r="AT579" i="6"/>
  <c r="AT580" i="6"/>
  <c r="AT581" i="6"/>
  <c r="AT582" i="6"/>
  <c r="AT583" i="6"/>
  <c r="AT584" i="6"/>
  <c r="AT585" i="6"/>
  <c r="AT586" i="6"/>
  <c r="AT587" i="6"/>
  <c r="AT588" i="6"/>
  <c r="AT589" i="6"/>
  <c r="AT590" i="6"/>
  <c r="AT591" i="6"/>
  <c r="AT592" i="6"/>
  <c r="AT593" i="6"/>
  <c r="AT594" i="6"/>
  <c r="AT595" i="6"/>
  <c r="AT596" i="6"/>
  <c r="AT597" i="6"/>
  <c r="AT598" i="6"/>
  <c r="AT599" i="6"/>
  <c r="AT600" i="6"/>
  <c r="AT601" i="6"/>
  <c r="AT602" i="6"/>
  <c r="AT603" i="6"/>
  <c r="AT604" i="6"/>
  <c r="AT605" i="6"/>
  <c r="AT606" i="6"/>
  <c r="AT607" i="6"/>
  <c r="AT608" i="6"/>
  <c r="AT609" i="6"/>
  <c r="AT610" i="6"/>
  <c r="AT611" i="6"/>
  <c r="AT612" i="6"/>
  <c r="AT613" i="6"/>
  <c r="AT614" i="6"/>
  <c r="AT615" i="6"/>
  <c r="AT616" i="6"/>
  <c r="AT617" i="6"/>
  <c r="AT618" i="6"/>
  <c r="AT619" i="6"/>
  <c r="AT620" i="6"/>
  <c r="AT621" i="6"/>
  <c r="AT622" i="6"/>
  <c r="AT623" i="6"/>
  <c r="AT624" i="6"/>
  <c r="AT625" i="6"/>
  <c r="AT626" i="6"/>
  <c r="AT627" i="6"/>
  <c r="AT628" i="6"/>
  <c r="AT629" i="6"/>
  <c r="AT630" i="6"/>
  <c r="AT631" i="6"/>
  <c r="AT632" i="6"/>
  <c r="AT633" i="6"/>
  <c r="AT634" i="6"/>
  <c r="AT635" i="6"/>
  <c r="AT636" i="6"/>
  <c r="AT637" i="6"/>
  <c r="AT638" i="6"/>
  <c r="AT639" i="6"/>
  <c r="AT640" i="6"/>
  <c r="AT641" i="6"/>
  <c r="AT642" i="6"/>
  <c r="AT643" i="6"/>
  <c r="AT644" i="6"/>
  <c r="AT645" i="6"/>
  <c r="AT646" i="6"/>
  <c r="AT647" i="6"/>
  <c r="AT648" i="6"/>
  <c r="AT649" i="6"/>
  <c r="AT650" i="6"/>
  <c r="AT651" i="6"/>
  <c r="AT652" i="6"/>
  <c r="AT653" i="6"/>
  <c r="AT654" i="6"/>
  <c r="AT655" i="6"/>
  <c r="AT656" i="6"/>
  <c r="AT657" i="6"/>
  <c r="AT658" i="6"/>
  <c r="AT659" i="6"/>
  <c r="AT660" i="6"/>
  <c r="AT661" i="6"/>
  <c r="AT662" i="6"/>
  <c r="AT663" i="6"/>
  <c r="AT664" i="6"/>
  <c r="AT665" i="6"/>
  <c r="AT666" i="6"/>
  <c r="AT667" i="6"/>
  <c r="AT668" i="6"/>
  <c r="AT669" i="6"/>
  <c r="AT670" i="6"/>
  <c r="AT671" i="6"/>
  <c r="AT672" i="6"/>
  <c r="AT673" i="6"/>
  <c r="AT674" i="6"/>
  <c r="AT675" i="6"/>
  <c r="AT676" i="6"/>
  <c r="AT677" i="6"/>
  <c r="AT678" i="6"/>
  <c r="AT679" i="6"/>
  <c r="AT680" i="6"/>
  <c r="AT681" i="6"/>
  <c r="AT682" i="6"/>
  <c r="AT683" i="6"/>
  <c r="AT684" i="6"/>
  <c r="AT685" i="6"/>
  <c r="AT686" i="6"/>
  <c r="AT687" i="6"/>
  <c r="AT688" i="6"/>
  <c r="AT689" i="6"/>
  <c r="AT690" i="6"/>
  <c r="AT691" i="6"/>
  <c r="AT692" i="6"/>
  <c r="AT693" i="6"/>
  <c r="AT694" i="6"/>
  <c r="AT695" i="6"/>
  <c r="AT696" i="6"/>
  <c r="AT697" i="6"/>
  <c r="AT698" i="6"/>
  <c r="AT699" i="6"/>
  <c r="AT700" i="6"/>
  <c r="AT701" i="6"/>
  <c r="AT702" i="6"/>
  <c r="AT703" i="6"/>
  <c r="AT704" i="6"/>
  <c r="AT705" i="6"/>
  <c r="AT706" i="6"/>
  <c r="AT707" i="6"/>
  <c r="AT708" i="6"/>
  <c r="AT709" i="6"/>
  <c r="AT710" i="6"/>
  <c r="AT711" i="6"/>
  <c r="AT712" i="6"/>
  <c r="AT713" i="6"/>
  <c r="AT714" i="6"/>
  <c r="AT715" i="6"/>
  <c r="AT716" i="6"/>
  <c r="AT717" i="6"/>
  <c r="AT718" i="6"/>
  <c r="AT719" i="6"/>
  <c r="AT720" i="6"/>
  <c r="AT721" i="6"/>
  <c r="AT722" i="6"/>
  <c r="AT723" i="6"/>
  <c r="AT724" i="6"/>
  <c r="AT725" i="6"/>
  <c r="AT726" i="6"/>
  <c r="AT727" i="6"/>
  <c r="AT728" i="6"/>
  <c r="AT729" i="6"/>
  <c r="AT730" i="6"/>
  <c r="AT731" i="6"/>
  <c r="AT732" i="6"/>
  <c r="AT733" i="6"/>
  <c r="AT734" i="6"/>
  <c r="AT735" i="6"/>
  <c r="AT736" i="6"/>
  <c r="AT737" i="6"/>
  <c r="AT738" i="6"/>
  <c r="AT739" i="6"/>
  <c r="AT740" i="6"/>
  <c r="AT741" i="6"/>
  <c r="AT742" i="6"/>
  <c r="AT743" i="6"/>
  <c r="AT744" i="6"/>
  <c r="AT745" i="6"/>
  <c r="AT746" i="6"/>
  <c r="AT747" i="6"/>
  <c r="AT748" i="6"/>
  <c r="AT749" i="6"/>
  <c r="AT750" i="6"/>
  <c r="AT751" i="6"/>
  <c r="AT752" i="6"/>
  <c r="AT753" i="6"/>
  <c r="AT754" i="6"/>
  <c r="AT755" i="6"/>
  <c r="AT756" i="6"/>
  <c r="AT757" i="6"/>
  <c r="AT758" i="6"/>
  <c r="AT759" i="6"/>
  <c r="AT760" i="6"/>
  <c r="AT761" i="6"/>
  <c r="AT762" i="6"/>
  <c r="AT763" i="6"/>
  <c r="AT764" i="6"/>
  <c r="AT765" i="6"/>
  <c r="AT766" i="6"/>
  <c r="AT767" i="6"/>
  <c r="AT768" i="6"/>
  <c r="AT769" i="6"/>
  <c r="AT770" i="6"/>
  <c r="AT771" i="6"/>
  <c r="AT772" i="6"/>
  <c r="AT773" i="6"/>
  <c r="AT774" i="6"/>
  <c r="AT775" i="6"/>
  <c r="AT776" i="6"/>
  <c r="AT777" i="6"/>
  <c r="AT778" i="6"/>
  <c r="AT779" i="6"/>
  <c r="AT780" i="6"/>
  <c r="AT781" i="6"/>
  <c r="AT782" i="6"/>
  <c r="AT783" i="6"/>
  <c r="AT784" i="6"/>
  <c r="AT785" i="6"/>
  <c r="AT786" i="6"/>
  <c r="AT787" i="6"/>
  <c r="AT788" i="6"/>
  <c r="AT789" i="6"/>
  <c r="AT790" i="6"/>
  <c r="AT791" i="6"/>
  <c r="AT792" i="6"/>
  <c r="AT793" i="6"/>
  <c r="AT794" i="6"/>
  <c r="AT795" i="6"/>
  <c r="AT796" i="6"/>
  <c r="AT797" i="6"/>
  <c r="AT798" i="6"/>
  <c r="AT799" i="6"/>
  <c r="AT800" i="6"/>
  <c r="AT801" i="6"/>
  <c r="AT802" i="6"/>
  <c r="AT803" i="6"/>
  <c r="AT804" i="6"/>
  <c r="AT805" i="6"/>
  <c r="AT806" i="6"/>
  <c r="AT807" i="6"/>
  <c r="AT808" i="6"/>
  <c r="AT809" i="6"/>
  <c r="AT810" i="6"/>
  <c r="AT811" i="6"/>
  <c r="AT812" i="6"/>
  <c r="AT813" i="6"/>
  <c r="AT814" i="6"/>
  <c r="AT815" i="6"/>
  <c r="AT816" i="6"/>
  <c r="AT817" i="6"/>
  <c r="AT818" i="6"/>
  <c r="AT819" i="6"/>
  <c r="AT820" i="6"/>
  <c r="AT821" i="6"/>
  <c r="AT822" i="6"/>
  <c r="AT823" i="6"/>
  <c r="AT824" i="6"/>
  <c r="AT825" i="6"/>
  <c r="AT826" i="6"/>
  <c r="AT827" i="6"/>
  <c r="AT828" i="6"/>
  <c r="AT829" i="6"/>
  <c r="AT830" i="6"/>
  <c r="AT831" i="6"/>
  <c r="AT832" i="6"/>
  <c r="AT833" i="6"/>
  <c r="AT834" i="6"/>
  <c r="AT835" i="6"/>
  <c r="AT836" i="6"/>
  <c r="AT837" i="6"/>
  <c r="AT838" i="6"/>
  <c r="AT839" i="6"/>
  <c r="AT840" i="6"/>
  <c r="AT841" i="6"/>
  <c r="AT842" i="6"/>
  <c r="AT843" i="6"/>
  <c r="AT844" i="6"/>
  <c r="AT845" i="6"/>
  <c r="AT846" i="6"/>
  <c r="AT847" i="6"/>
  <c r="AT848" i="6"/>
  <c r="AT849" i="6"/>
  <c r="AT850" i="6"/>
  <c r="AT851" i="6"/>
  <c r="AT852" i="6"/>
  <c r="AT853" i="6"/>
  <c r="AT854" i="6"/>
  <c r="AT855" i="6"/>
  <c r="AT856" i="6"/>
  <c r="AT857" i="6"/>
  <c r="AT858" i="6"/>
  <c r="AT859" i="6"/>
  <c r="AT860" i="6"/>
  <c r="AT861" i="6"/>
  <c r="AT862" i="6"/>
  <c r="AT863" i="6"/>
  <c r="AT864" i="6"/>
  <c r="AT865" i="6"/>
  <c r="AT866" i="6"/>
  <c r="AT867" i="6"/>
  <c r="AT868" i="6"/>
  <c r="AT869" i="6"/>
  <c r="AT870" i="6"/>
  <c r="AT871" i="6"/>
  <c r="AT872" i="6"/>
  <c r="AT873" i="6"/>
  <c r="AT874" i="6"/>
  <c r="AT875" i="6"/>
  <c r="AT876" i="6"/>
  <c r="AT877" i="6"/>
  <c r="AT878" i="6"/>
  <c r="AT879" i="6"/>
  <c r="AT880" i="6"/>
  <c r="AT881" i="6"/>
  <c r="AT882" i="6"/>
  <c r="AT883" i="6"/>
  <c r="AT884" i="6"/>
  <c r="AT885" i="6"/>
  <c r="AT886" i="6"/>
  <c r="AT887" i="6"/>
  <c r="AT888" i="6"/>
  <c r="AT889" i="6"/>
  <c r="AT890" i="6"/>
  <c r="AT891" i="6"/>
  <c r="AT892" i="6"/>
  <c r="AT893" i="6"/>
  <c r="AT894" i="6"/>
  <c r="AT895" i="6"/>
  <c r="AT896" i="6"/>
  <c r="AT897" i="6"/>
  <c r="AT898" i="6"/>
  <c r="AT899" i="6"/>
  <c r="AT900" i="6"/>
  <c r="AT901" i="6"/>
  <c r="AT902" i="6"/>
  <c r="AT903" i="6"/>
  <c r="AT904" i="6"/>
  <c r="AT905" i="6"/>
  <c r="AT906" i="6"/>
  <c r="AT907" i="6"/>
  <c r="AT908" i="6"/>
  <c r="AT909" i="6"/>
  <c r="AT910" i="6"/>
  <c r="AT911" i="6"/>
  <c r="AT912" i="6"/>
  <c r="AT913" i="6"/>
  <c r="AT914" i="6"/>
  <c r="AT915" i="6"/>
  <c r="AT916" i="6"/>
  <c r="AT917" i="6"/>
  <c r="AT918" i="6"/>
  <c r="AT919" i="6"/>
  <c r="AT920" i="6"/>
  <c r="AT921" i="6"/>
  <c r="AT922" i="6"/>
  <c r="AT923" i="6"/>
  <c r="AT924" i="6"/>
  <c r="AT925" i="6"/>
  <c r="AT926" i="6"/>
  <c r="AT927" i="6"/>
  <c r="AT928" i="6"/>
  <c r="AT929" i="6"/>
  <c r="AT930" i="6"/>
  <c r="AT931" i="6"/>
  <c r="AT932" i="6"/>
  <c r="AT933" i="6"/>
  <c r="AT934" i="6"/>
  <c r="AT935" i="6"/>
  <c r="AT936" i="6"/>
  <c r="AT937" i="6"/>
  <c r="AT938" i="6"/>
  <c r="AT939" i="6"/>
  <c r="AT940" i="6"/>
  <c r="AT941" i="6"/>
  <c r="AT942" i="6"/>
  <c r="AT943" i="6"/>
  <c r="AT944" i="6"/>
  <c r="AT945" i="6"/>
  <c r="AT18" i="6"/>
  <c r="AS19" i="6"/>
  <c r="AS20" i="6"/>
  <c r="AS21" i="6"/>
  <c r="AS22" i="6"/>
  <c r="AS23" i="6"/>
  <c r="AS24" i="6"/>
  <c r="AS25" i="6"/>
  <c r="AS26" i="6"/>
  <c r="AS27" i="6"/>
  <c r="AS28" i="6"/>
  <c r="AS29" i="6"/>
  <c r="AS30" i="6"/>
  <c r="AS31" i="6"/>
  <c r="AS32" i="6"/>
  <c r="AS33" i="6"/>
  <c r="AS34" i="6"/>
  <c r="AS35" i="6"/>
  <c r="AS36" i="6"/>
  <c r="AS37" i="6"/>
  <c r="AS38" i="6"/>
  <c r="AS39" i="6"/>
  <c r="AS40" i="6"/>
  <c r="AS41" i="6"/>
  <c r="AS42" i="6"/>
  <c r="AS43" i="6"/>
  <c r="AS44" i="6"/>
  <c r="AS45" i="6"/>
  <c r="AS46" i="6"/>
  <c r="AS47" i="6"/>
  <c r="AS48" i="6"/>
  <c r="AS49" i="6"/>
  <c r="AS50" i="6"/>
  <c r="AS51" i="6"/>
  <c r="AS52" i="6"/>
  <c r="AS53" i="6"/>
  <c r="AS54" i="6"/>
  <c r="AS55" i="6"/>
  <c r="AS56" i="6"/>
  <c r="AS57" i="6"/>
  <c r="AS58" i="6"/>
  <c r="AS59" i="6"/>
  <c r="AS60" i="6"/>
  <c r="AS61" i="6"/>
  <c r="AS62" i="6"/>
  <c r="AS63" i="6"/>
  <c r="AS64" i="6"/>
  <c r="AS65" i="6"/>
  <c r="AS66" i="6"/>
  <c r="AS67" i="6"/>
  <c r="AS68" i="6"/>
  <c r="AS69" i="6"/>
  <c r="AS70" i="6"/>
  <c r="AS71" i="6"/>
  <c r="AS72" i="6"/>
  <c r="AS73" i="6"/>
  <c r="AS74" i="6"/>
  <c r="AS75" i="6"/>
  <c r="AS76" i="6"/>
  <c r="AS77" i="6"/>
  <c r="AS78" i="6"/>
  <c r="AS79" i="6"/>
  <c r="AS80" i="6"/>
  <c r="AS81" i="6"/>
  <c r="AS82" i="6"/>
  <c r="AS83" i="6"/>
  <c r="AS84" i="6"/>
  <c r="AS85" i="6"/>
  <c r="AS86" i="6"/>
  <c r="AS87" i="6"/>
  <c r="AS88" i="6"/>
  <c r="AS89" i="6"/>
  <c r="AS90" i="6"/>
  <c r="AS91" i="6"/>
  <c r="AS92" i="6"/>
  <c r="AS93" i="6"/>
  <c r="AS94" i="6"/>
  <c r="AS95" i="6"/>
  <c r="AS96" i="6"/>
  <c r="AS97" i="6"/>
  <c r="AS98" i="6"/>
  <c r="AS99" i="6"/>
  <c r="AS100" i="6"/>
  <c r="AS101" i="6"/>
  <c r="AS102" i="6"/>
  <c r="AS103" i="6"/>
  <c r="AS104" i="6"/>
  <c r="AS105" i="6"/>
  <c r="AS106" i="6"/>
  <c r="AS107" i="6"/>
  <c r="AS108" i="6"/>
  <c r="AS109" i="6"/>
  <c r="AS110" i="6"/>
  <c r="AS111" i="6"/>
  <c r="AS112" i="6"/>
  <c r="AS113" i="6"/>
  <c r="AS114" i="6"/>
  <c r="AS115" i="6"/>
  <c r="AS116" i="6"/>
  <c r="AS117" i="6"/>
  <c r="AS118" i="6"/>
  <c r="AS119" i="6"/>
  <c r="AS120" i="6"/>
  <c r="AS121" i="6"/>
  <c r="AS122" i="6"/>
  <c r="AS123" i="6"/>
  <c r="AS124" i="6"/>
  <c r="AS125" i="6"/>
  <c r="AS126" i="6"/>
  <c r="AS127" i="6"/>
  <c r="AS128" i="6"/>
  <c r="AS129" i="6"/>
  <c r="AS130" i="6"/>
  <c r="AS131" i="6"/>
  <c r="AS132" i="6"/>
  <c r="AS133" i="6"/>
  <c r="AS134" i="6"/>
  <c r="AS135" i="6"/>
  <c r="AS136" i="6"/>
  <c r="AS137" i="6"/>
  <c r="AS138" i="6"/>
  <c r="AS139" i="6"/>
  <c r="AS140" i="6"/>
  <c r="AS141" i="6"/>
  <c r="AS142" i="6"/>
  <c r="AS143" i="6"/>
  <c r="AS144" i="6"/>
  <c r="AS145" i="6"/>
  <c r="AS146" i="6"/>
  <c r="AS147" i="6"/>
  <c r="AS148" i="6"/>
  <c r="AS149" i="6"/>
  <c r="AS150" i="6"/>
  <c r="AS151" i="6"/>
  <c r="AS152" i="6"/>
  <c r="AS153" i="6"/>
  <c r="AS154" i="6"/>
  <c r="AS155" i="6"/>
  <c r="AS156" i="6"/>
  <c r="AS157" i="6"/>
  <c r="AS158" i="6"/>
  <c r="AS159" i="6"/>
  <c r="AS160" i="6"/>
  <c r="AS161" i="6"/>
  <c r="AS162" i="6"/>
  <c r="AS163" i="6"/>
  <c r="AS164" i="6"/>
  <c r="AS165" i="6"/>
  <c r="AS166" i="6"/>
  <c r="AS167" i="6"/>
  <c r="AS168" i="6"/>
  <c r="AS169" i="6"/>
  <c r="AS170" i="6"/>
  <c r="AS171" i="6"/>
  <c r="AS172" i="6"/>
  <c r="AS173" i="6"/>
  <c r="AS174" i="6"/>
  <c r="AS175" i="6"/>
  <c r="AS176" i="6"/>
  <c r="AS177" i="6"/>
  <c r="AS178" i="6"/>
  <c r="AS179" i="6"/>
  <c r="AS180" i="6"/>
  <c r="AS181" i="6"/>
  <c r="AS182" i="6"/>
  <c r="AS183" i="6"/>
  <c r="AS184" i="6"/>
  <c r="AS185" i="6"/>
  <c r="AS186" i="6"/>
  <c r="AS187" i="6"/>
  <c r="AS188" i="6"/>
  <c r="AS189" i="6"/>
  <c r="AS190" i="6"/>
  <c r="AS191" i="6"/>
  <c r="AS192" i="6"/>
  <c r="AS193" i="6"/>
  <c r="AS194" i="6"/>
  <c r="AS195" i="6"/>
  <c r="AS196" i="6"/>
  <c r="AS197" i="6"/>
  <c r="AS198" i="6"/>
  <c r="AS199" i="6"/>
  <c r="AS200" i="6"/>
  <c r="AS201" i="6"/>
  <c r="AS202" i="6"/>
  <c r="AS203" i="6"/>
  <c r="AS204" i="6"/>
  <c r="AS205" i="6"/>
  <c r="AS206" i="6"/>
  <c r="AS207" i="6"/>
  <c r="AS208" i="6"/>
  <c r="AS209" i="6"/>
  <c r="AS210" i="6"/>
  <c r="AS211" i="6"/>
  <c r="AS212" i="6"/>
  <c r="AS213" i="6"/>
  <c r="AS214" i="6"/>
  <c r="AS215" i="6"/>
  <c r="AS216" i="6"/>
  <c r="AS217" i="6"/>
  <c r="AS218" i="6"/>
  <c r="AS219" i="6"/>
  <c r="AS220" i="6"/>
  <c r="AS221" i="6"/>
  <c r="AS222" i="6"/>
  <c r="AS223" i="6"/>
  <c r="AS224" i="6"/>
  <c r="AS225" i="6"/>
  <c r="AS226" i="6"/>
  <c r="AS227" i="6"/>
  <c r="AS228" i="6"/>
  <c r="AS229" i="6"/>
  <c r="AS230" i="6"/>
  <c r="AS231" i="6"/>
  <c r="AS232" i="6"/>
  <c r="AS233" i="6"/>
  <c r="AS234" i="6"/>
  <c r="AS235" i="6"/>
  <c r="AS236" i="6"/>
  <c r="AS237" i="6"/>
  <c r="AS238" i="6"/>
  <c r="AS239" i="6"/>
  <c r="AS240" i="6"/>
  <c r="AS241" i="6"/>
  <c r="AS242" i="6"/>
  <c r="AS243" i="6"/>
  <c r="AS244" i="6"/>
  <c r="AS245" i="6"/>
  <c r="AS246" i="6"/>
  <c r="AS247" i="6"/>
  <c r="AS248" i="6"/>
  <c r="AS249" i="6"/>
  <c r="AS250" i="6"/>
  <c r="AS251" i="6"/>
  <c r="AS252" i="6"/>
  <c r="AS253" i="6"/>
  <c r="AS254" i="6"/>
  <c r="AS255" i="6"/>
  <c r="AS256" i="6"/>
  <c r="AS257" i="6"/>
  <c r="AS258" i="6"/>
  <c r="AS259" i="6"/>
  <c r="AS260" i="6"/>
  <c r="AS261" i="6"/>
  <c r="AS262" i="6"/>
  <c r="AS263" i="6"/>
  <c r="AS264" i="6"/>
  <c r="AS265" i="6"/>
  <c r="AS266" i="6"/>
  <c r="AS267" i="6"/>
  <c r="AS268" i="6"/>
  <c r="AS269" i="6"/>
  <c r="AS270" i="6"/>
  <c r="AS271" i="6"/>
  <c r="AS272" i="6"/>
  <c r="AS273" i="6"/>
  <c r="AS274" i="6"/>
  <c r="AS275" i="6"/>
  <c r="AS276" i="6"/>
  <c r="AS277" i="6"/>
  <c r="AS278" i="6"/>
  <c r="AS279" i="6"/>
  <c r="AS280" i="6"/>
  <c r="AS281" i="6"/>
  <c r="AS282" i="6"/>
  <c r="AS283" i="6"/>
  <c r="AS284" i="6"/>
  <c r="AS285" i="6"/>
  <c r="AS286" i="6"/>
  <c r="AS287" i="6"/>
  <c r="AS288" i="6"/>
  <c r="AS289" i="6"/>
  <c r="AS290" i="6"/>
  <c r="AS291" i="6"/>
  <c r="AS292" i="6"/>
  <c r="AS293" i="6"/>
  <c r="AS294" i="6"/>
  <c r="AS295" i="6"/>
  <c r="AS296" i="6"/>
  <c r="AS297" i="6"/>
  <c r="AS298" i="6"/>
  <c r="AS299" i="6"/>
  <c r="AS300" i="6"/>
  <c r="AS301" i="6"/>
  <c r="AS302" i="6"/>
  <c r="AS303" i="6"/>
  <c r="AS304" i="6"/>
  <c r="AS305" i="6"/>
  <c r="AS306" i="6"/>
  <c r="AS307" i="6"/>
  <c r="AS308" i="6"/>
  <c r="AS309" i="6"/>
  <c r="AS310" i="6"/>
  <c r="AS311" i="6"/>
  <c r="AS312" i="6"/>
  <c r="AS313" i="6"/>
  <c r="AS314" i="6"/>
  <c r="AS315" i="6"/>
  <c r="AS316" i="6"/>
  <c r="AS317" i="6"/>
  <c r="AS318" i="6"/>
  <c r="AS319" i="6"/>
  <c r="AS320" i="6"/>
  <c r="AS321" i="6"/>
  <c r="AS322" i="6"/>
  <c r="AS323" i="6"/>
  <c r="AS324" i="6"/>
  <c r="AS325" i="6"/>
  <c r="AS326" i="6"/>
  <c r="AS327" i="6"/>
  <c r="AS328" i="6"/>
  <c r="AS329" i="6"/>
  <c r="AS330" i="6"/>
  <c r="AS331" i="6"/>
  <c r="AS332" i="6"/>
  <c r="AS333" i="6"/>
  <c r="AS334" i="6"/>
  <c r="AS335" i="6"/>
  <c r="AS336" i="6"/>
  <c r="AS337" i="6"/>
  <c r="AS338" i="6"/>
  <c r="AS339" i="6"/>
  <c r="AS340" i="6"/>
  <c r="AS341" i="6"/>
  <c r="AS342" i="6"/>
  <c r="AS343" i="6"/>
  <c r="AS344" i="6"/>
  <c r="AS345" i="6"/>
  <c r="AS346" i="6"/>
  <c r="AS347" i="6"/>
  <c r="AS348" i="6"/>
  <c r="AS349" i="6"/>
  <c r="AS350" i="6"/>
  <c r="AS351" i="6"/>
  <c r="AS352" i="6"/>
  <c r="AS353" i="6"/>
  <c r="AS354" i="6"/>
  <c r="AS355" i="6"/>
  <c r="AS356" i="6"/>
  <c r="AS357" i="6"/>
  <c r="AS358" i="6"/>
  <c r="AS359" i="6"/>
  <c r="AS360" i="6"/>
  <c r="AS361" i="6"/>
  <c r="AS362" i="6"/>
  <c r="AS363" i="6"/>
  <c r="AS364" i="6"/>
  <c r="AS365" i="6"/>
  <c r="AS366" i="6"/>
  <c r="AS367" i="6"/>
  <c r="AS368" i="6"/>
  <c r="AS369" i="6"/>
  <c r="AS370" i="6"/>
  <c r="AS371" i="6"/>
  <c r="AS372" i="6"/>
  <c r="AS373" i="6"/>
  <c r="AS374" i="6"/>
  <c r="AS375" i="6"/>
  <c r="AS376" i="6"/>
  <c r="AS377" i="6"/>
  <c r="AS378" i="6"/>
  <c r="AS379" i="6"/>
  <c r="AS380" i="6"/>
  <c r="AS381" i="6"/>
  <c r="AS382" i="6"/>
  <c r="AS383" i="6"/>
  <c r="AS384" i="6"/>
  <c r="AS385" i="6"/>
  <c r="AS386" i="6"/>
  <c r="AS387" i="6"/>
  <c r="AS388" i="6"/>
  <c r="AS389" i="6"/>
  <c r="AS390" i="6"/>
  <c r="AS391" i="6"/>
  <c r="AS392" i="6"/>
  <c r="AS393" i="6"/>
  <c r="AS394" i="6"/>
  <c r="AS395" i="6"/>
  <c r="AS396" i="6"/>
  <c r="AS397" i="6"/>
  <c r="AS398" i="6"/>
  <c r="AS399" i="6"/>
  <c r="AS400" i="6"/>
  <c r="AS401" i="6"/>
  <c r="AS402" i="6"/>
  <c r="AS403" i="6"/>
  <c r="AS404" i="6"/>
  <c r="AS405" i="6"/>
  <c r="AS406" i="6"/>
  <c r="AS407" i="6"/>
  <c r="AS408" i="6"/>
  <c r="AS409" i="6"/>
  <c r="AS410" i="6"/>
  <c r="AS411" i="6"/>
  <c r="AS412" i="6"/>
  <c r="AS413" i="6"/>
  <c r="AS414" i="6"/>
  <c r="AS415" i="6"/>
  <c r="AS416" i="6"/>
  <c r="AS417" i="6"/>
  <c r="AS418" i="6"/>
  <c r="AS419" i="6"/>
  <c r="AS420" i="6"/>
  <c r="AS421" i="6"/>
  <c r="AS422" i="6"/>
  <c r="AS423" i="6"/>
  <c r="AS424" i="6"/>
  <c r="AS425" i="6"/>
  <c r="AS426" i="6"/>
  <c r="AS427" i="6"/>
  <c r="AS428" i="6"/>
  <c r="AS429" i="6"/>
  <c r="AS430" i="6"/>
  <c r="AS431" i="6"/>
  <c r="AS432" i="6"/>
  <c r="AS433" i="6"/>
  <c r="AS434" i="6"/>
  <c r="AS435" i="6"/>
  <c r="AS436" i="6"/>
  <c r="AS437" i="6"/>
  <c r="AS438" i="6"/>
  <c r="AS439" i="6"/>
  <c r="AS440" i="6"/>
  <c r="AS441" i="6"/>
  <c r="AS442" i="6"/>
  <c r="AS443" i="6"/>
  <c r="AS444" i="6"/>
  <c r="AS445" i="6"/>
  <c r="AS446" i="6"/>
  <c r="AS447" i="6"/>
  <c r="AS448" i="6"/>
  <c r="AS449" i="6"/>
  <c r="AS450" i="6"/>
  <c r="AS451" i="6"/>
  <c r="AS452" i="6"/>
  <c r="AS453" i="6"/>
  <c r="AS454" i="6"/>
  <c r="AS455" i="6"/>
  <c r="AS456" i="6"/>
  <c r="AS457" i="6"/>
  <c r="AS458" i="6"/>
  <c r="AS459" i="6"/>
  <c r="AS460" i="6"/>
  <c r="AS461" i="6"/>
  <c r="AS462" i="6"/>
  <c r="AS463" i="6"/>
  <c r="AS464" i="6"/>
  <c r="AS465" i="6"/>
  <c r="AS466" i="6"/>
  <c r="AS467" i="6"/>
  <c r="AS468" i="6"/>
  <c r="AS469" i="6"/>
  <c r="AS470" i="6"/>
  <c r="AS471" i="6"/>
  <c r="AS472" i="6"/>
  <c r="AS473" i="6"/>
  <c r="AS474" i="6"/>
  <c r="AS475" i="6"/>
  <c r="AS476" i="6"/>
  <c r="AS477" i="6"/>
  <c r="AS478" i="6"/>
  <c r="AS479" i="6"/>
  <c r="AS480" i="6"/>
  <c r="AS481" i="6"/>
  <c r="AS482" i="6"/>
  <c r="AS483" i="6"/>
  <c r="AS484" i="6"/>
  <c r="AS485" i="6"/>
  <c r="AS486" i="6"/>
  <c r="AS487" i="6"/>
  <c r="AS488" i="6"/>
  <c r="AS489" i="6"/>
  <c r="AS490" i="6"/>
  <c r="AS491" i="6"/>
  <c r="AS492" i="6"/>
  <c r="AS493" i="6"/>
  <c r="AS494" i="6"/>
  <c r="AS495" i="6"/>
  <c r="AS496" i="6"/>
  <c r="AS497" i="6"/>
  <c r="AS498" i="6"/>
  <c r="AS499" i="6"/>
  <c r="AS500" i="6"/>
  <c r="AS501" i="6"/>
  <c r="AS502" i="6"/>
  <c r="AS503" i="6"/>
  <c r="AS504" i="6"/>
  <c r="AS505" i="6"/>
  <c r="AS506" i="6"/>
  <c r="AS507" i="6"/>
  <c r="AS508" i="6"/>
  <c r="AS509" i="6"/>
  <c r="AS510" i="6"/>
  <c r="AS511" i="6"/>
  <c r="AS512" i="6"/>
  <c r="AS513" i="6"/>
  <c r="AS514" i="6"/>
  <c r="AS515" i="6"/>
  <c r="AS516" i="6"/>
  <c r="AS517" i="6"/>
  <c r="AS518" i="6"/>
  <c r="AS519" i="6"/>
  <c r="AS520" i="6"/>
  <c r="AS521" i="6"/>
  <c r="AS522" i="6"/>
  <c r="AS523" i="6"/>
  <c r="AS524" i="6"/>
  <c r="AS525" i="6"/>
  <c r="AS526" i="6"/>
  <c r="AS527" i="6"/>
  <c r="AS528" i="6"/>
  <c r="AS529" i="6"/>
  <c r="AS530" i="6"/>
  <c r="AS531" i="6"/>
  <c r="AS532" i="6"/>
  <c r="AS533" i="6"/>
  <c r="AS534" i="6"/>
  <c r="AS535" i="6"/>
  <c r="AS536" i="6"/>
  <c r="AS537" i="6"/>
  <c r="AS538" i="6"/>
  <c r="AS539" i="6"/>
  <c r="AS540" i="6"/>
  <c r="AS541" i="6"/>
  <c r="AS542" i="6"/>
  <c r="AS543" i="6"/>
  <c r="AS544" i="6"/>
  <c r="AS545" i="6"/>
  <c r="AS546" i="6"/>
  <c r="AS547" i="6"/>
  <c r="AS548" i="6"/>
  <c r="AS549" i="6"/>
  <c r="AS550" i="6"/>
  <c r="AS551" i="6"/>
  <c r="AS552" i="6"/>
  <c r="AS553" i="6"/>
  <c r="AS554" i="6"/>
  <c r="AS555" i="6"/>
  <c r="AS556" i="6"/>
  <c r="AS557" i="6"/>
  <c r="AS558" i="6"/>
  <c r="AS559" i="6"/>
  <c r="AS560" i="6"/>
  <c r="AS561" i="6"/>
  <c r="AS562" i="6"/>
  <c r="AS563" i="6"/>
  <c r="AS564" i="6"/>
  <c r="AS565" i="6"/>
  <c r="AS566" i="6"/>
  <c r="AS567" i="6"/>
  <c r="AS568" i="6"/>
  <c r="AS569" i="6"/>
  <c r="AS570" i="6"/>
  <c r="AS571" i="6"/>
  <c r="AS572" i="6"/>
  <c r="AS573" i="6"/>
  <c r="AS574" i="6"/>
  <c r="AS575" i="6"/>
  <c r="AS576" i="6"/>
  <c r="AS577" i="6"/>
  <c r="AS578" i="6"/>
  <c r="AS579" i="6"/>
  <c r="AS580" i="6"/>
  <c r="AS581" i="6"/>
  <c r="AS582" i="6"/>
  <c r="AS583" i="6"/>
  <c r="AS584" i="6"/>
  <c r="AS585" i="6"/>
  <c r="AS586" i="6"/>
  <c r="AS587" i="6"/>
  <c r="AS588" i="6"/>
  <c r="AS589" i="6"/>
  <c r="AS590" i="6"/>
  <c r="AS591" i="6"/>
  <c r="AS592" i="6"/>
  <c r="AS593" i="6"/>
  <c r="AS594" i="6"/>
  <c r="AS595" i="6"/>
  <c r="AS596" i="6"/>
  <c r="AS597" i="6"/>
  <c r="AS598" i="6"/>
  <c r="AS599" i="6"/>
  <c r="AS600" i="6"/>
  <c r="AS601" i="6"/>
  <c r="AS602" i="6"/>
  <c r="AS603" i="6"/>
  <c r="AS604" i="6"/>
  <c r="AS605" i="6"/>
  <c r="AS606" i="6"/>
  <c r="AS607" i="6"/>
  <c r="AS608" i="6"/>
  <c r="AS609" i="6"/>
  <c r="AS610" i="6"/>
  <c r="AS611" i="6"/>
  <c r="AS612" i="6"/>
  <c r="AS613" i="6"/>
  <c r="AS614" i="6"/>
  <c r="AS615" i="6"/>
  <c r="AS616" i="6"/>
  <c r="AS617" i="6"/>
  <c r="AS618" i="6"/>
  <c r="AS619" i="6"/>
  <c r="AS620" i="6"/>
  <c r="AS621" i="6"/>
  <c r="AS622" i="6"/>
  <c r="AS623" i="6"/>
  <c r="AS624" i="6"/>
  <c r="AS625" i="6"/>
  <c r="AS626" i="6"/>
  <c r="AS627" i="6"/>
  <c r="AS628" i="6"/>
  <c r="AS629" i="6"/>
  <c r="AS630" i="6"/>
  <c r="AS631" i="6"/>
  <c r="AS632" i="6"/>
  <c r="AS633" i="6"/>
  <c r="AS634" i="6"/>
  <c r="AS635" i="6"/>
  <c r="AS636" i="6"/>
  <c r="AS637" i="6"/>
  <c r="AS638" i="6"/>
  <c r="AS639" i="6"/>
  <c r="AS640" i="6"/>
  <c r="AS641" i="6"/>
  <c r="AS642" i="6"/>
  <c r="AS643" i="6"/>
  <c r="AS644" i="6"/>
  <c r="AS645" i="6"/>
  <c r="AS646" i="6"/>
  <c r="AS647" i="6"/>
  <c r="AS648" i="6"/>
  <c r="AS649" i="6"/>
  <c r="AS650" i="6"/>
  <c r="AS651" i="6"/>
  <c r="AS652" i="6"/>
  <c r="AS653" i="6"/>
  <c r="AS654" i="6"/>
  <c r="AS655" i="6"/>
  <c r="AS656" i="6"/>
  <c r="AS657" i="6"/>
  <c r="AS658" i="6"/>
  <c r="AS659" i="6"/>
  <c r="AS660" i="6"/>
  <c r="AS661" i="6"/>
  <c r="AS662" i="6"/>
  <c r="AS663" i="6"/>
  <c r="AS664" i="6"/>
  <c r="AS665" i="6"/>
  <c r="AS666" i="6"/>
  <c r="AS667" i="6"/>
  <c r="AS668" i="6"/>
  <c r="AS669" i="6"/>
  <c r="AS670" i="6"/>
  <c r="AS671" i="6"/>
  <c r="AS672" i="6"/>
  <c r="AS673" i="6"/>
  <c r="AS674" i="6"/>
  <c r="AS675" i="6"/>
  <c r="AS676" i="6"/>
  <c r="AS677" i="6"/>
  <c r="AS678" i="6"/>
  <c r="AS679" i="6"/>
  <c r="AS680" i="6"/>
  <c r="AS681" i="6"/>
  <c r="AS682" i="6"/>
  <c r="AS683" i="6"/>
  <c r="AS684" i="6"/>
  <c r="AS685" i="6"/>
  <c r="AS686" i="6"/>
  <c r="AS687" i="6"/>
  <c r="AS688" i="6"/>
  <c r="AS689" i="6"/>
  <c r="AS690" i="6"/>
  <c r="AS691" i="6"/>
  <c r="AS692" i="6"/>
  <c r="AS693" i="6"/>
  <c r="AS694" i="6"/>
  <c r="AS695" i="6"/>
  <c r="AS696" i="6"/>
  <c r="AS697" i="6"/>
  <c r="AS698" i="6"/>
  <c r="AS699" i="6"/>
  <c r="AS700" i="6"/>
  <c r="AS701" i="6"/>
  <c r="AS702" i="6"/>
  <c r="AS703" i="6"/>
  <c r="AS704" i="6"/>
  <c r="AS705" i="6"/>
  <c r="AS706" i="6"/>
  <c r="AS707" i="6"/>
  <c r="AS708" i="6"/>
  <c r="AS709" i="6"/>
  <c r="AS710" i="6"/>
  <c r="AS711" i="6"/>
  <c r="AS712" i="6"/>
  <c r="AS713" i="6"/>
  <c r="AS714" i="6"/>
  <c r="AS715" i="6"/>
  <c r="AS716" i="6"/>
  <c r="AS717" i="6"/>
  <c r="AS718" i="6"/>
  <c r="AS719" i="6"/>
  <c r="AS720" i="6"/>
  <c r="AS721" i="6"/>
  <c r="AS722" i="6"/>
  <c r="AS723" i="6"/>
  <c r="AS724" i="6"/>
  <c r="AS725" i="6"/>
  <c r="AS726" i="6"/>
  <c r="AS727" i="6"/>
  <c r="AS728" i="6"/>
  <c r="AS729" i="6"/>
  <c r="AS730" i="6"/>
  <c r="AS731" i="6"/>
  <c r="AS732" i="6"/>
  <c r="AS733" i="6"/>
  <c r="AS734" i="6"/>
  <c r="AS735" i="6"/>
  <c r="AS736" i="6"/>
  <c r="AS737" i="6"/>
  <c r="AS738" i="6"/>
  <c r="AS739" i="6"/>
  <c r="AS740" i="6"/>
  <c r="AS741" i="6"/>
  <c r="AS742" i="6"/>
  <c r="AS743" i="6"/>
  <c r="AS744" i="6"/>
  <c r="AS745" i="6"/>
  <c r="AS746" i="6"/>
  <c r="AS747" i="6"/>
  <c r="AS748" i="6"/>
  <c r="AS749" i="6"/>
  <c r="AS750" i="6"/>
  <c r="AS751" i="6"/>
  <c r="AS752" i="6"/>
  <c r="AS753" i="6"/>
  <c r="AS754" i="6"/>
  <c r="AS755" i="6"/>
  <c r="AS756" i="6"/>
  <c r="AS757" i="6"/>
  <c r="AS758" i="6"/>
  <c r="AS759" i="6"/>
  <c r="AS760" i="6"/>
  <c r="AS761" i="6"/>
  <c r="AS762" i="6"/>
  <c r="AS763" i="6"/>
  <c r="AS764" i="6"/>
  <c r="AS765" i="6"/>
  <c r="AS766" i="6"/>
  <c r="AS767" i="6"/>
  <c r="AS768" i="6"/>
  <c r="AS769" i="6"/>
  <c r="AS770" i="6"/>
  <c r="AS771" i="6"/>
  <c r="AS772" i="6"/>
  <c r="AS773" i="6"/>
  <c r="AS774" i="6"/>
  <c r="AS775" i="6"/>
  <c r="AS776" i="6"/>
  <c r="AS777" i="6"/>
  <c r="AS778" i="6"/>
  <c r="AS779" i="6"/>
  <c r="AS780" i="6"/>
  <c r="AS781" i="6"/>
  <c r="AS782" i="6"/>
  <c r="AS783" i="6"/>
  <c r="AS784" i="6"/>
  <c r="AS785" i="6"/>
  <c r="AS786" i="6"/>
  <c r="AS787" i="6"/>
  <c r="AS788" i="6"/>
  <c r="AS789" i="6"/>
  <c r="AS790" i="6"/>
  <c r="AS791" i="6"/>
  <c r="AS792" i="6"/>
  <c r="AS793" i="6"/>
  <c r="AS794" i="6"/>
  <c r="AS795" i="6"/>
  <c r="AS796" i="6"/>
  <c r="AS797" i="6"/>
  <c r="AS798" i="6"/>
  <c r="AS799" i="6"/>
  <c r="AS800" i="6"/>
  <c r="AS801" i="6"/>
  <c r="AS802" i="6"/>
  <c r="AS803" i="6"/>
  <c r="AS804" i="6"/>
  <c r="AS805" i="6"/>
  <c r="AS806" i="6"/>
  <c r="AS807" i="6"/>
  <c r="AS808" i="6"/>
  <c r="AS809" i="6"/>
  <c r="AS810" i="6"/>
  <c r="AS811" i="6"/>
  <c r="AS812" i="6"/>
  <c r="AS813" i="6"/>
  <c r="AS814" i="6"/>
  <c r="AS815" i="6"/>
  <c r="AS816" i="6"/>
  <c r="AS817" i="6"/>
  <c r="AS818" i="6"/>
  <c r="AS819" i="6"/>
  <c r="AS820" i="6"/>
  <c r="AS821" i="6"/>
  <c r="AS822" i="6"/>
  <c r="AS823" i="6"/>
  <c r="AS824" i="6"/>
  <c r="AS825" i="6"/>
  <c r="AS826" i="6"/>
  <c r="AS827" i="6"/>
  <c r="AS828" i="6"/>
  <c r="AS829" i="6"/>
  <c r="AS830" i="6"/>
  <c r="AS831" i="6"/>
  <c r="AS832" i="6"/>
  <c r="AS833" i="6"/>
  <c r="AS834" i="6"/>
  <c r="AS835" i="6"/>
  <c r="AS836" i="6"/>
  <c r="AS837" i="6"/>
  <c r="AS838" i="6"/>
  <c r="AS839" i="6"/>
  <c r="AS840" i="6"/>
  <c r="AS841" i="6"/>
  <c r="AS842" i="6"/>
  <c r="AS843" i="6"/>
  <c r="AS844" i="6"/>
  <c r="AS845" i="6"/>
  <c r="AS846" i="6"/>
  <c r="AS847" i="6"/>
  <c r="AS848" i="6"/>
  <c r="AS849" i="6"/>
  <c r="AS850" i="6"/>
  <c r="AS851" i="6"/>
  <c r="AS852" i="6"/>
  <c r="AS853" i="6"/>
  <c r="AS854" i="6"/>
  <c r="AS855" i="6"/>
  <c r="AS856" i="6"/>
  <c r="AS857" i="6"/>
  <c r="AS858" i="6"/>
  <c r="AS859" i="6"/>
  <c r="AS860" i="6"/>
  <c r="AS861" i="6"/>
  <c r="AS862" i="6"/>
  <c r="AS863" i="6"/>
  <c r="AS864" i="6"/>
  <c r="AS865" i="6"/>
  <c r="AS866" i="6"/>
  <c r="AS867" i="6"/>
  <c r="AS868" i="6"/>
  <c r="AS869" i="6"/>
  <c r="AS870" i="6"/>
  <c r="AS871" i="6"/>
  <c r="AS872" i="6"/>
  <c r="AS873" i="6"/>
  <c r="AS874" i="6"/>
  <c r="AS875" i="6"/>
  <c r="AS876" i="6"/>
  <c r="AS877" i="6"/>
  <c r="AS878" i="6"/>
  <c r="AS879" i="6"/>
  <c r="AS880" i="6"/>
  <c r="AS881" i="6"/>
  <c r="AS882" i="6"/>
  <c r="AS883" i="6"/>
  <c r="AS884" i="6"/>
  <c r="AS885" i="6"/>
  <c r="AS886" i="6"/>
  <c r="AS887" i="6"/>
  <c r="AS888" i="6"/>
  <c r="AS889" i="6"/>
  <c r="AS890" i="6"/>
  <c r="AS891" i="6"/>
  <c r="AS892" i="6"/>
  <c r="AS893" i="6"/>
  <c r="AS894" i="6"/>
  <c r="AS895" i="6"/>
  <c r="AS896" i="6"/>
  <c r="AS897" i="6"/>
  <c r="AS898" i="6"/>
  <c r="AS899" i="6"/>
  <c r="AS900" i="6"/>
  <c r="AS901" i="6"/>
  <c r="AS902" i="6"/>
  <c r="AS903" i="6"/>
  <c r="AS904" i="6"/>
  <c r="AS905" i="6"/>
  <c r="AS906" i="6"/>
  <c r="AS907" i="6"/>
  <c r="AS908" i="6"/>
  <c r="AS909" i="6"/>
  <c r="AS910" i="6"/>
  <c r="AS911" i="6"/>
  <c r="AS912" i="6"/>
  <c r="AS913" i="6"/>
  <c r="AS914" i="6"/>
  <c r="AS915" i="6"/>
  <c r="AS916" i="6"/>
  <c r="AS917" i="6"/>
  <c r="AS918" i="6"/>
  <c r="AS919" i="6"/>
  <c r="AS920" i="6"/>
  <c r="AS921" i="6"/>
  <c r="AS922" i="6"/>
  <c r="AS923" i="6"/>
  <c r="AS924" i="6"/>
  <c r="AS925" i="6"/>
  <c r="AS926" i="6"/>
  <c r="AS927" i="6"/>
  <c r="AS928" i="6"/>
  <c r="AS929" i="6"/>
  <c r="AS930" i="6"/>
  <c r="AS931" i="6"/>
  <c r="AS932" i="6"/>
  <c r="AS933" i="6"/>
  <c r="AS934" i="6"/>
  <c r="AS935" i="6"/>
  <c r="AS936" i="6"/>
  <c r="AS937" i="6"/>
  <c r="AS938" i="6"/>
  <c r="AS939" i="6"/>
  <c r="AS940" i="6"/>
  <c r="AS941" i="6"/>
  <c r="AS942" i="6"/>
  <c r="AS943" i="6"/>
  <c r="AS944" i="6"/>
  <c r="AS945" i="6"/>
  <c r="K11" i="6" l="1"/>
  <c r="AR941" i="6"/>
  <c r="AA941" i="6"/>
  <c r="AR940" i="6"/>
  <c r="AA940" i="6"/>
  <c r="AR939" i="6"/>
  <c r="AA939" i="6"/>
  <c r="AR938" i="6"/>
  <c r="AA938" i="6"/>
  <c r="AR937" i="6"/>
  <c r="AA937" i="6"/>
  <c r="AR936" i="6"/>
  <c r="AA936" i="6"/>
  <c r="AR935" i="6"/>
  <c r="AA935" i="6"/>
  <c r="AR934" i="6"/>
  <c r="AA934" i="6"/>
  <c r="AR933" i="6"/>
  <c r="AA933" i="6"/>
  <c r="AR932" i="6"/>
  <c r="AA932" i="6"/>
  <c r="AR931" i="6"/>
  <c r="AA931" i="6"/>
  <c r="AR930" i="6"/>
  <c r="AA930" i="6"/>
  <c r="AR929" i="6"/>
  <c r="AA929" i="6"/>
  <c r="AR928" i="6"/>
  <c r="AA928" i="6"/>
  <c r="AR927" i="6"/>
  <c r="AA927" i="6"/>
  <c r="AR926" i="6"/>
  <c r="AA926" i="6"/>
  <c r="AR925" i="6"/>
  <c r="AA925" i="6"/>
  <c r="AR924" i="6"/>
  <c r="AA924" i="6"/>
  <c r="AR923" i="6"/>
  <c r="AA923" i="6"/>
  <c r="AR922" i="6"/>
  <c r="AA922" i="6"/>
  <c r="AR921" i="6"/>
  <c r="AA921" i="6"/>
  <c r="AR920" i="6"/>
  <c r="AA920" i="6"/>
  <c r="AR919" i="6"/>
  <c r="AA919" i="6"/>
  <c r="AR918" i="6"/>
  <c r="AA918" i="6"/>
  <c r="AR917" i="6"/>
  <c r="AA917" i="6"/>
  <c r="AR916" i="6"/>
  <c r="AA916" i="6"/>
  <c r="AR915" i="6"/>
  <c r="AA915" i="6"/>
  <c r="AR914" i="6"/>
  <c r="AA914" i="6"/>
  <c r="AR913" i="6"/>
  <c r="AA913" i="6"/>
  <c r="AR912" i="6"/>
  <c r="AA912" i="6"/>
  <c r="AR911" i="6"/>
  <c r="AA911" i="6"/>
  <c r="AR910" i="6"/>
  <c r="AA910" i="6"/>
  <c r="AR909" i="6"/>
  <c r="AA909" i="6"/>
  <c r="AR908" i="6"/>
  <c r="AA908" i="6"/>
  <c r="AR907" i="6"/>
  <c r="AA907" i="6"/>
  <c r="AR906" i="6"/>
  <c r="AA906" i="6"/>
  <c r="AR905" i="6"/>
  <c r="AA905" i="6"/>
  <c r="AR904" i="6"/>
  <c r="AA904" i="6"/>
  <c r="AR903" i="6"/>
  <c r="AA903" i="6"/>
  <c r="AR902" i="6"/>
  <c r="AA902" i="6"/>
  <c r="AR901" i="6"/>
  <c r="AA901" i="6"/>
  <c r="AR900" i="6"/>
  <c r="AA900" i="6"/>
  <c r="AR899" i="6"/>
  <c r="AA899" i="6"/>
  <c r="AR898" i="6"/>
  <c r="AA898" i="6"/>
  <c r="AR897" i="6"/>
  <c r="AA897" i="6"/>
  <c r="AR896" i="6"/>
  <c r="AA896" i="6"/>
  <c r="AR895" i="6"/>
  <c r="AA895" i="6"/>
  <c r="AR894" i="6"/>
  <c r="AA894" i="6"/>
  <c r="AR893" i="6"/>
  <c r="AA893" i="6"/>
  <c r="AR892" i="6"/>
  <c r="AA892" i="6"/>
  <c r="AR891" i="6"/>
  <c r="AA891" i="6"/>
  <c r="AR890" i="6"/>
  <c r="AA890" i="6"/>
  <c r="AR889" i="6"/>
  <c r="AA889" i="6"/>
  <c r="AR888" i="6"/>
  <c r="AA888" i="6"/>
  <c r="AR887" i="6"/>
  <c r="AA887" i="6"/>
  <c r="AR886" i="6"/>
  <c r="AA886" i="6"/>
  <c r="AR885" i="6"/>
  <c r="AA885" i="6"/>
  <c r="AR884" i="6"/>
  <c r="AA884" i="6"/>
  <c r="AR883" i="6"/>
  <c r="AA883" i="6"/>
  <c r="AR882" i="6"/>
  <c r="AA882" i="6"/>
  <c r="AR881" i="6"/>
  <c r="AA881" i="6"/>
  <c r="AR880" i="6"/>
  <c r="AA880" i="6"/>
  <c r="AR879" i="6"/>
  <c r="AA879" i="6"/>
  <c r="AR878" i="6"/>
  <c r="AA878" i="6"/>
  <c r="AR877" i="6"/>
  <c r="AA877" i="6"/>
  <c r="AR876" i="6"/>
  <c r="AA876" i="6"/>
  <c r="AR875" i="6"/>
  <c r="AA875" i="6"/>
  <c r="AR874" i="6"/>
  <c r="AA874" i="6"/>
  <c r="AR873" i="6"/>
  <c r="AA873" i="6"/>
  <c r="AR872" i="6"/>
  <c r="AA872" i="6"/>
  <c r="AR871" i="6"/>
  <c r="AA871" i="6"/>
  <c r="AR870" i="6"/>
  <c r="AA870" i="6"/>
  <c r="AR869" i="6"/>
  <c r="AA869" i="6"/>
  <c r="AR868" i="6"/>
  <c r="AA868" i="6"/>
  <c r="AR867" i="6"/>
  <c r="AA867" i="6"/>
  <c r="AR866" i="6"/>
  <c r="AA866" i="6"/>
  <c r="AR865" i="6"/>
  <c r="AA865" i="6"/>
  <c r="AR864" i="6"/>
  <c r="AA864" i="6"/>
  <c r="AR863" i="6"/>
  <c r="AA863" i="6"/>
  <c r="AR862" i="6"/>
  <c r="AA862" i="6"/>
  <c r="AR861" i="6"/>
  <c r="AA861" i="6"/>
  <c r="AR860" i="6"/>
  <c r="AA860" i="6"/>
  <c r="AR859" i="6"/>
  <c r="AA859" i="6"/>
  <c r="AR858" i="6"/>
  <c r="AA858" i="6"/>
  <c r="AR857" i="6"/>
  <c r="AA857" i="6"/>
  <c r="AR856" i="6"/>
  <c r="AA856" i="6"/>
  <c r="AR855" i="6"/>
  <c r="AA855" i="6"/>
  <c r="AR854" i="6"/>
  <c r="AA854" i="6"/>
  <c r="AR853" i="6"/>
  <c r="AA853" i="6"/>
  <c r="AR852" i="6"/>
  <c r="AA852" i="6"/>
  <c r="AR851" i="6"/>
  <c r="AA851" i="6"/>
  <c r="AR850" i="6"/>
  <c r="AA850" i="6"/>
  <c r="AR849" i="6"/>
  <c r="AA849" i="6"/>
  <c r="AR848" i="6"/>
  <c r="AA848" i="6"/>
  <c r="AR847" i="6"/>
  <c r="AA847" i="6"/>
  <c r="AR846" i="6"/>
  <c r="AA846" i="6"/>
  <c r="AR845" i="6"/>
  <c r="AA845" i="6"/>
  <c r="AR844" i="6"/>
  <c r="AA844" i="6"/>
  <c r="AR843" i="6"/>
  <c r="AA843" i="6"/>
  <c r="AR842" i="6"/>
  <c r="AA842" i="6"/>
  <c r="AR841" i="6"/>
  <c r="AA841" i="6"/>
  <c r="AR840" i="6"/>
  <c r="AA840" i="6"/>
  <c r="AR839" i="6"/>
  <c r="AA839" i="6"/>
  <c r="AR838" i="6"/>
  <c r="AA838" i="6"/>
  <c r="AR837" i="6"/>
  <c r="AA837" i="6"/>
  <c r="AR836" i="6"/>
  <c r="AA836" i="6"/>
  <c r="AR835" i="6"/>
  <c r="AA835" i="6"/>
  <c r="AR834" i="6"/>
  <c r="AA834" i="6"/>
  <c r="AR833" i="6"/>
  <c r="AA833" i="6"/>
  <c r="AR832" i="6"/>
  <c r="AA832" i="6"/>
  <c r="AR831" i="6"/>
  <c r="AA831" i="6"/>
  <c r="AR830" i="6"/>
  <c r="AA830" i="6"/>
  <c r="AR829" i="6"/>
  <c r="AA829" i="6"/>
  <c r="AR828" i="6"/>
  <c r="AA828" i="6"/>
  <c r="AR827" i="6"/>
  <c r="AA827" i="6"/>
  <c r="AR826" i="6"/>
  <c r="AA826" i="6"/>
  <c r="AR825" i="6"/>
  <c r="AA825" i="6"/>
  <c r="AR824" i="6"/>
  <c r="AA824" i="6"/>
  <c r="AR823" i="6"/>
  <c r="AA823" i="6"/>
  <c r="AR822" i="6"/>
  <c r="AA822" i="6"/>
  <c r="AR821" i="6"/>
  <c r="AA821" i="6"/>
  <c r="AR820" i="6"/>
  <c r="AA820" i="6"/>
  <c r="AR819" i="6"/>
  <c r="AA819" i="6"/>
  <c r="AR818" i="6"/>
  <c r="AA818" i="6"/>
  <c r="AR817" i="6"/>
  <c r="AA817" i="6"/>
  <c r="AR816" i="6"/>
  <c r="AA816" i="6"/>
  <c r="AR815" i="6"/>
  <c r="AA815" i="6"/>
  <c r="AR814" i="6"/>
  <c r="AA814" i="6"/>
  <c r="AR813" i="6"/>
  <c r="AA813" i="6"/>
  <c r="AR812" i="6"/>
  <c r="AA812" i="6"/>
  <c r="AR811" i="6"/>
  <c r="AA811" i="6"/>
  <c r="AR810" i="6"/>
  <c r="AA810" i="6"/>
  <c r="AR809" i="6"/>
  <c r="AA809" i="6"/>
  <c r="AR808" i="6"/>
  <c r="AA808" i="6"/>
  <c r="AR807" i="6"/>
  <c r="AA807" i="6"/>
  <c r="AR806" i="6"/>
  <c r="AA806" i="6"/>
  <c r="AR805" i="6"/>
  <c r="AA805" i="6"/>
  <c r="AR804" i="6"/>
  <c r="AA804" i="6"/>
  <c r="AR803" i="6"/>
  <c r="AA803" i="6"/>
  <c r="AR802" i="6"/>
  <c r="AA802" i="6"/>
  <c r="AR801" i="6"/>
  <c r="AA801" i="6"/>
  <c r="AR800" i="6"/>
  <c r="AA800" i="6"/>
  <c r="AR799" i="6"/>
  <c r="AA799" i="6"/>
  <c r="AR798" i="6"/>
  <c r="AA798" i="6"/>
  <c r="AR797" i="6"/>
  <c r="AA797" i="6"/>
  <c r="AR796" i="6"/>
  <c r="AA796" i="6"/>
  <c r="AR795" i="6"/>
  <c r="AA795" i="6"/>
  <c r="AR794" i="6"/>
  <c r="AA794" i="6"/>
  <c r="AR793" i="6"/>
  <c r="AA793" i="6"/>
  <c r="AR792" i="6"/>
  <c r="AA792" i="6"/>
  <c r="AR791" i="6"/>
  <c r="AA791" i="6"/>
  <c r="AR790" i="6"/>
  <c r="AA790" i="6"/>
  <c r="AR789" i="6"/>
  <c r="AA789" i="6"/>
  <c r="AR788" i="6"/>
  <c r="AA788" i="6"/>
  <c r="AR787" i="6"/>
  <c r="AA787" i="6"/>
  <c r="AR786" i="6"/>
  <c r="AA786" i="6"/>
  <c r="AR785" i="6"/>
  <c r="AA785" i="6"/>
  <c r="AR784" i="6"/>
  <c r="AA784" i="6"/>
  <c r="AR783" i="6"/>
  <c r="AA783" i="6"/>
  <c r="AR782" i="6"/>
  <c r="AA782" i="6"/>
  <c r="AR781" i="6"/>
  <c r="AA781" i="6"/>
  <c r="AR780" i="6"/>
  <c r="AA780" i="6"/>
  <c r="AR779" i="6"/>
  <c r="AA779" i="6"/>
  <c r="AR778" i="6"/>
  <c r="AA778" i="6"/>
  <c r="AR777" i="6"/>
  <c r="AA777" i="6"/>
  <c r="AR776" i="6"/>
  <c r="AA776" i="6"/>
  <c r="AR775" i="6"/>
  <c r="AA775" i="6"/>
  <c r="AR774" i="6"/>
  <c r="AA774" i="6"/>
  <c r="AR773" i="6"/>
  <c r="AA773" i="6"/>
  <c r="AR772" i="6"/>
  <c r="AA772" i="6"/>
  <c r="AR771" i="6"/>
  <c r="AA771" i="6"/>
  <c r="AR770" i="6"/>
  <c r="AA770" i="6"/>
  <c r="AR769" i="6"/>
  <c r="AA769" i="6"/>
  <c r="AR768" i="6"/>
  <c r="AA768" i="6"/>
  <c r="AR767" i="6"/>
  <c r="AA767" i="6"/>
  <c r="AR766" i="6"/>
  <c r="AA766" i="6"/>
  <c r="AR765" i="6"/>
  <c r="AA765" i="6"/>
  <c r="AR764" i="6"/>
  <c r="AA764" i="6"/>
  <c r="AR763" i="6"/>
  <c r="AA763" i="6"/>
  <c r="AR762" i="6"/>
  <c r="AA762" i="6"/>
  <c r="AR761" i="6"/>
  <c r="AA761" i="6"/>
  <c r="AR760" i="6"/>
  <c r="AA760" i="6"/>
  <c r="AR759" i="6"/>
  <c r="AA759" i="6"/>
  <c r="AR758" i="6"/>
  <c r="AA758" i="6"/>
  <c r="AR757" i="6"/>
  <c r="AA757" i="6"/>
  <c r="AR756" i="6"/>
  <c r="AA756" i="6"/>
  <c r="AR755" i="6"/>
  <c r="AA755" i="6"/>
  <c r="AR754" i="6"/>
  <c r="AA754" i="6"/>
  <c r="AR753" i="6"/>
  <c r="AA753" i="6"/>
  <c r="AR752" i="6"/>
  <c r="AA752" i="6"/>
  <c r="AR751" i="6"/>
  <c r="AA751" i="6"/>
  <c r="AR750" i="6"/>
  <c r="AA750" i="6"/>
  <c r="AR749" i="6"/>
  <c r="AA749" i="6"/>
  <c r="AR748" i="6"/>
  <c r="AA748" i="6"/>
  <c r="AR747" i="6"/>
  <c r="AA747" i="6"/>
  <c r="AR746" i="6"/>
  <c r="AA746" i="6"/>
  <c r="AR745" i="6"/>
  <c r="AA745" i="6"/>
  <c r="AR744" i="6"/>
  <c r="AA744" i="6"/>
  <c r="AR743" i="6"/>
  <c r="AA743" i="6"/>
  <c r="AR742" i="6"/>
  <c r="AA742" i="6"/>
  <c r="AR741" i="6"/>
  <c r="AA741" i="6"/>
  <c r="AR740" i="6"/>
  <c r="AA740" i="6"/>
  <c r="AR739" i="6"/>
  <c r="AA739" i="6"/>
  <c r="AR738" i="6"/>
  <c r="AA738" i="6"/>
  <c r="AR737" i="6"/>
  <c r="AA737" i="6"/>
  <c r="AR736" i="6"/>
  <c r="AA736" i="6"/>
  <c r="AR735" i="6"/>
  <c r="AA735" i="6"/>
  <c r="AR734" i="6"/>
  <c r="AA734" i="6"/>
  <c r="AR733" i="6"/>
  <c r="AA733" i="6"/>
  <c r="AR732" i="6"/>
  <c r="AA732" i="6"/>
  <c r="AR731" i="6"/>
  <c r="AA731" i="6"/>
  <c r="AR730" i="6"/>
  <c r="AA730" i="6"/>
  <c r="AR729" i="6"/>
  <c r="AA729" i="6"/>
  <c r="AR728" i="6"/>
  <c r="AA728" i="6"/>
  <c r="AR727" i="6"/>
  <c r="AA727" i="6"/>
  <c r="AR726" i="6"/>
  <c r="AA726" i="6"/>
  <c r="AR725" i="6"/>
  <c r="AA725" i="6"/>
  <c r="AR724" i="6"/>
  <c r="AA724" i="6"/>
  <c r="AR723" i="6"/>
  <c r="AA723" i="6"/>
  <c r="AR722" i="6"/>
  <c r="AA722" i="6"/>
  <c r="AR721" i="6"/>
  <c r="AA721" i="6"/>
  <c r="AR720" i="6"/>
  <c r="AA720" i="6"/>
  <c r="AR719" i="6"/>
  <c r="AA719" i="6"/>
  <c r="AR718" i="6"/>
  <c r="AA718" i="6"/>
  <c r="AR717" i="6"/>
  <c r="AA717" i="6"/>
  <c r="AR716" i="6"/>
  <c r="AA716" i="6"/>
  <c r="AR715" i="6"/>
  <c r="AA715" i="6"/>
  <c r="AR714" i="6"/>
  <c r="AA714" i="6"/>
  <c r="AR713" i="6"/>
  <c r="AA713" i="6"/>
  <c r="AR712" i="6"/>
  <c r="AA712" i="6"/>
  <c r="AR711" i="6"/>
  <c r="AA711" i="6"/>
  <c r="AR710" i="6"/>
  <c r="AA710" i="6"/>
  <c r="AR709" i="6"/>
  <c r="AA709" i="6"/>
  <c r="AR708" i="6"/>
  <c r="AA708" i="6"/>
  <c r="AR707" i="6"/>
  <c r="AA707" i="6"/>
  <c r="AR706" i="6"/>
  <c r="AA706" i="6"/>
  <c r="AR705" i="6"/>
  <c r="AA705" i="6"/>
  <c r="AR704" i="6"/>
  <c r="AA704" i="6"/>
  <c r="AR703" i="6"/>
  <c r="AA703" i="6"/>
  <c r="AR702" i="6"/>
  <c r="AA702" i="6"/>
  <c r="AR701" i="6"/>
  <c r="AA701" i="6"/>
  <c r="AR700" i="6"/>
  <c r="AA700" i="6"/>
  <c r="AR699" i="6"/>
  <c r="AA699" i="6"/>
  <c r="AR698" i="6"/>
  <c r="AA698" i="6"/>
  <c r="AR697" i="6"/>
  <c r="AA697" i="6"/>
  <c r="AR696" i="6"/>
  <c r="AA696" i="6"/>
  <c r="AR695" i="6"/>
  <c r="AA695" i="6"/>
  <c r="AR694" i="6"/>
  <c r="AA694" i="6"/>
  <c r="AR693" i="6"/>
  <c r="AA693" i="6"/>
  <c r="AR692" i="6"/>
  <c r="AA692" i="6"/>
  <c r="AR691" i="6"/>
  <c r="AA691" i="6"/>
  <c r="AR690" i="6"/>
  <c r="AA690" i="6"/>
  <c r="AR689" i="6"/>
  <c r="AA689" i="6"/>
  <c r="AR688" i="6"/>
  <c r="AA688" i="6"/>
  <c r="AR687" i="6"/>
  <c r="AA687" i="6"/>
  <c r="AR686" i="6"/>
  <c r="AA686" i="6"/>
  <c r="AR685" i="6"/>
  <c r="AA685" i="6"/>
  <c r="AR684" i="6"/>
  <c r="AA684" i="6"/>
  <c r="AR683" i="6"/>
  <c r="AA683" i="6"/>
  <c r="AR682" i="6"/>
  <c r="AA682" i="6"/>
  <c r="AR681" i="6"/>
  <c r="AA681" i="6"/>
  <c r="AR680" i="6"/>
  <c r="AA680" i="6"/>
  <c r="AR679" i="6"/>
  <c r="AA679" i="6"/>
  <c r="AR678" i="6"/>
  <c r="AA678" i="6"/>
  <c r="AR677" i="6"/>
  <c r="AA677" i="6"/>
  <c r="AR676" i="6"/>
  <c r="AA676" i="6"/>
  <c r="AR675" i="6"/>
  <c r="AA675" i="6"/>
  <c r="AR674" i="6"/>
  <c r="AA674" i="6"/>
  <c r="AR673" i="6"/>
  <c r="AA673" i="6"/>
  <c r="AR672" i="6"/>
  <c r="AA672" i="6"/>
  <c r="AR671" i="6"/>
  <c r="AA671" i="6"/>
  <c r="AR670" i="6"/>
  <c r="AA670" i="6"/>
  <c r="AR669" i="6"/>
  <c r="AA669" i="6"/>
  <c r="AR668" i="6"/>
  <c r="AA668" i="6"/>
  <c r="AR667" i="6"/>
  <c r="AA667" i="6"/>
  <c r="AR666" i="6"/>
  <c r="AA666" i="6"/>
  <c r="AR665" i="6"/>
  <c r="AA665" i="6"/>
  <c r="AR664" i="6"/>
  <c r="AA664" i="6"/>
  <c r="AR663" i="6"/>
  <c r="AA663" i="6"/>
  <c r="AR662" i="6"/>
  <c r="AA662" i="6"/>
  <c r="AR661" i="6"/>
  <c r="AA661" i="6"/>
  <c r="AR660" i="6"/>
  <c r="AA660" i="6"/>
  <c r="AR659" i="6"/>
  <c r="AA659" i="6"/>
  <c r="AR658" i="6"/>
  <c r="AA658" i="6"/>
  <c r="AR657" i="6"/>
  <c r="AA657" i="6"/>
  <c r="AR656" i="6"/>
  <c r="AA656" i="6"/>
  <c r="AR655" i="6"/>
  <c r="AA655" i="6"/>
  <c r="AR654" i="6"/>
  <c r="AA654" i="6"/>
  <c r="AR653" i="6"/>
  <c r="AA653" i="6"/>
  <c r="AR652" i="6"/>
  <c r="AA652" i="6"/>
  <c r="AR651" i="6"/>
  <c r="AA651" i="6"/>
  <c r="AR650" i="6"/>
  <c r="AA650" i="6"/>
  <c r="AR649" i="6"/>
  <c r="AA649" i="6"/>
  <c r="AR648" i="6"/>
  <c r="AA648" i="6"/>
  <c r="AR647" i="6"/>
  <c r="AA647" i="6"/>
  <c r="AR646" i="6"/>
  <c r="AA646" i="6"/>
  <c r="AR645" i="6"/>
  <c r="AA645" i="6"/>
  <c r="AR644" i="6"/>
  <c r="AA644" i="6"/>
  <c r="AR643" i="6"/>
  <c r="AA643" i="6"/>
  <c r="AR642" i="6"/>
  <c r="AA642" i="6"/>
  <c r="AR641" i="6"/>
  <c r="AA641" i="6"/>
  <c r="AR640" i="6"/>
  <c r="AA640" i="6"/>
  <c r="AR639" i="6"/>
  <c r="AA639" i="6"/>
  <c r="AR638" i="6"/>
  <c r="AA638" i="6"/>
  <c r="AR637" i="6"/>
  <c r="AA637" i="6"/>
  <c r="AR636" i="6"/>
  <c r="AA636" i="6"/>
  <c r="AR635" i="6"/>
  <c r="AA635" i="6"/>
  <c r="AR634" i="6"/>
  <c r="AA634" i="6"/>
  <c r="AR633" i="6"/>
  <c r="AA633" i="6"/>
  <c r="AR632" i="6"/>
  <c r="AA632" i="6"/>
  <c r="AR631" i="6"/>
  <c r="AA631" i="6"/>
  <c r="AR630" i="6"/>
  <c r="AA630" i="6"/>
  <c r="AR629" i="6"/>
  <c r="AA629" i="6"/>
  <c r="AR628" i="6"/>
  <c r="AA628" i="6"/>
  <c r="AR627" i="6"/>
  <c r="AA627" i="6"/>
  <c r="AR626" i="6"/>
  <c r="AA626" i="6"/>
  <c r="AR625" i="6"/>
  <c r="AA625" i="6"/>
  <c r="AR624" i="6"/>
  <c r="AA624" i="6"/>
  <c r="AR623" i="6"/>
  <c r="AA623" i="6"/>
  <c r="AR622" i="6"/>
  <c r="AA622" i="6"/>
  <c r="AR621" i="6"/>
  <c r="AA621" i="6"/>
  <c r="AR620" i="6"/>
  <c r="AA620" i="6"/>
  <c r="AR619" i="6"/>
  <c r="AA619" i="6"/>
  <c r="AR618" i="6"/>
  <c r="AA618" i="6"/>
  <c r="AR617" i="6"/>
  <c r="AA617" i="6"/>
  <c r="AR616" i="6"/>
  <c r="AA616" i="6"/>
  <c r="AR615" i="6"/>
  <c r="AA615" i="6"/>
  <c r="AR614" i="6"/>
  <c r="AA614" i="6"/>
  <c r="AR613" i="6"/>
  <c r="AA613" i="6"/>
  <c r="AR612" i="6"/>
  <c r="AA612" i="6"/>
  <c r="AR611" i="6"/>
  <c r="AA611" i="6"/>
  <c r="AR610" i="6"/>
  <c r="AA610" i="6"/>
  <c r="AR609" i="6"/>
  <c r="AA609" i="6"/>
  <c r="AR608" i="6"/>
  <c r="AA608" i="6"/>
  <c r="AR607" i="6"/>
  <c r="AA607" i="6"/>
  <c r="AR606" i="6"/>
  <c r="AA606" i="6"/>
  <c r="AR605" i="6"/>
  <c r="AA605" i="6"/>
  <c r="AR604" i="6"/>
  <c r="AA604" i="6"/>
  <c r="AR603" i="6"/>
  <c r="AA603" i="6"/>
  <c r="AR602" i="6"/>
  <c r="AA602" i="6"/>
  <c r="AR601" i="6"/>
  <c r="AA601" i="6"/>
  <c r="AR600" i="6"/>
  <c r="AA600" i="6"/>
  <c r="AR599" i="6"/>
  <c r="AA599" i="6"/>
  <c r="AR598" i="6"/>
  <c r="AA598" i="6"/>
  <c r="AR597" i="6"/>
  <c r="AA597" i="6"/>
  <c r="AR596" i="6"/>
  <c r="AA596" i="6"/>
  <c r="AR595" i="6"/>
  <c r="AA595" i="6"/>
  <c r="AR594" i="6"/>
  <c r="AA594" i="6"/>
  <c r="AR593" i="6"/>
  <c r="AA593" i="6"/>
  <c r="AR592" i="6"/>
  <c r="AA592" i="6"/>
  <c r="AR591" i="6"/>
  <c r="AA591" i="6"/>
  <c r="AR590" i="6"/>
  <c r="AA590" i="6"/>
  <c r="AR589" i="6"/>
  <c r="AA589" i="6"/>
  <c r="AR588" i="6"/>
  <c r="AA588" i="6"/>
  <c r="AR587" i="6"/>
  <c r="AA587" i="6"/>
  <c r="AR586" i="6"/>
  <c r="AA586" i="6"/>
  <c r="AR585" i="6"/>
  <c r="AA585" i="6"/>
  <c r="AR584" i="6"/>
  <c r="AA584" i="6"/>
  <c r="AR583" i="6"/>
  <c r="AA583" i="6"/>
  <c r="AR582" i="6"/>
  <c r="AA582" i="6"/>
  <c r="AR581" i="6"/>
  <c r="AA581" i="6"/>
  <c r="AR580" i="6"/>
  <c r="AA580" i="6"/>
  <c r="AR579" i="6"/>
  <c r="AA579" i="6"/>
  <c r="AR578" i="6"/>
  <c r="AA578" i="6"/>
  <c r="AR577" i="6"/>
  <c r="AA577" i="6"/>
  <c r="AR576" i="6"/>
  <c r="AA576" i="6"/>
  <c r="AR575" i="6"/>
  <c r="AA575" i="6"/>
  <c r="AR574" i="6"/>
  <c r="AA574" i="6"/>
  <c r="AR573" i="6"/>
  <c r="AA573" i="6"/>
  <c r="AR572" i="6"/>
  <c r="AA572" i="6"/>
  <c r="AR571" i="6"/>
  <c r="AA571" i="6"/>
  <c r="AR570" i="6"/>
  <c r="AA570" i="6"/>
  <c r="AR569" i="6"/>
  <c r="AA569" i="6"/>
  <c r="AR568" i="6"/>
  <c r="AA568" i="6"/>
  <c r="AR567" i="6"/>
  <c r="AA567" i="6"/>
  <c r="AR566" i="6"/>
  <c r="AA566" i="6"/>
  <c r="AR565" i="6"/>
  <c r="AA565" i="6"/>
  <c r="AR564" i="6"/>
  <c r="AA564" i="6"/>
  <c r="AR563" i="6"/>
  <c r="AA563" i="6"/>
  <c r="AR562" i="6"/>
  <c r="AA562" i="6"/>
  <c r="AR561" i="6"/>
  <c r="AA561" i="6"/>
  <c r="AR560" i="6"/>
  <c r="AA560" i="6"/>
  <c r="AR559" i="6"/>
  <c r="AA559" i="6"/>
  <c r="AR558" i="6"/>
  <c r="AA558" i="6"/>
  <c r="AR557" i="6"/>
  <c r="AA557" i="6"/>
  <c r="AR556" i="6"/>
  <c r="AA556" i="6"/>
  <c r="AR555" i="6"/>
  <c r="AA555" i="6"/>
  <c r="AR554" i="6"/>
  <c r="AA554" i="6"/>
  <c r="AR553" i="6"/>
  <c r="AA553" i="6"/>
  <c r="AR552" i="6"/>
  <c r="AA552" i="6"/>
  <c r="AR551" i="6"/>
  <c r="AA551" i="6"/>
  <c r="AR550" i="6"/>
  <c r="AA550" i="6"/>
  <c r="AR549" i="6"/>
  <c r="AA549" i="6"/>
  <c r="AR548" i="6"/>
  <c r="AA548" i="6"/>
  <c r="AR547" i="6"/>
  <c r="AA547" i="6"/>
  <c r="AR546" i="6"/>
  <c r="AA546" i="6"/>
  <c r="AR545" i="6"/>
  <c r="AA545" i="6"/>
  <c r="AR544" i="6"/>
  <c r="AA544" i="6"/>
  <c r="AR543" i="6"/>
  <c r="AA543" i="6"/>
  <c r="AR542" i="6"/>
  <c r="AA542" i="6"/>
  <c r="AR541" i="6"/>
  <c r="AA541" i="6"/>
  <c r="AR540" i="6"/>
  <c r="AA540" i="6"/>
  <c r="AR539" i="6"/>
  <c r="AA539" i="6"/>
  <c r="AR538" i="6"/>
  <c r="AA538" i="6"/>
  <c r="AR537" i="6"/>
  <c r="AA537" i="6"/>
  <c r="AR536" i="6"/>
  <c r="AA536" i="6"/>
  <c r="AR535" i="6"/>
  <c r="AA535" i="6"/>
  <c r="AR534" i="6"/>
  <c r="AA534" i="6"/>
  <c r="AR533" i="6"/>
  <c r="AA533" i="6"/>
  <c r="AR532" i="6"/>
  <c r="AA532" i="6"/>
  <c r="AR531" i="6"/>
  <c r="AA531" i="6"/>
  <c r="AR530" i="6"/>
  <c r="AA530" i="6"/>
  <c r="AR529" i="6"/>
  <c r="AA529" i="6"/>
  <c r="AR528" i="6"/>
  <c r="AA528" i="6"/>
  <c r="AR527" i="6"/>
  <c r="AA527" i="6"/>
  <c r="AR526" i="6"/>
  <c r="AA526" i="6"/>
  <c r="AR525" i="6"/>
  <c r="AA525" i="6"/>
  <c r="AR524" i="6"/>
  <c r="AA524" i="6"/>
  <c r="AR523" i="6"/>
  <c r="AA523" i="6"/>
  <c r="AR522" i="6"/>
  <c r="AA522" i="6"/>
  <c r="AR521" i="6"/>
  <c r="AA521" i="6"/>
  <c r="AR520" i="6"/>
  <c r="AA520" i="6"/>
  <c r="AR519" i="6"/>
  <c r="AA519" i="6"/>
  <c r="AR518" i="6"/>
  <c r="AA518" i="6"/>
  <c r="AR517" i="6"/>
  <c r="AA517" i="6"/>
  <c r="AR516" i="6"/>
  <c r="AA516" i="6"/>
  <c r="AR515" i="6"/>
  <c r="AA515" i="6"/>
  <c r="AR514" i="6"/>
  <c r="AA514" i="6"/>
  <c r="AR513" i="6"/>
  <c r="AA513" i="6"/>
  <c r="AR512" i="6"/>
  <c r="AA512" i="6"/>
  <c r="AR511" i="6"/>
  <c r="AA511" i="6"/>
  <c r="AR510" i="6"/>
  <c r="AA510" i="6"/>
  <c r="AR509" i="6"/>
  <c r="AA509" i="6"/>
  <c r="AR508" i="6"/>
  <c r="AA508" i="6"/>
  <c r="AR507" i="6"/>
  <c r="AA507" i="6"/>
  <c r="AR506" i="6"/>
  <c r="AA506" i="6"/>
  <c r="AR505" i="6"/>
  <c r="AA505" i="6"/>
  <c r="AR504" i="6"/>
  <c r="AA504" i="6"/>
  <c r="AR503" i="6"/>
  <c r="AA503" i="6"/>
  <c r="AR502" i="6"/>
  <c r="AA502" i="6"/>
  <c r="AR501" i="6"/>
  <c r="AA501" i="6"/>
  <c r="AR500" i="6"/>
  <c r="AA500" i="6"/>
  <c r="AR499" i="6"/>
  <c r="AA499" i="6"/>
  <c r="AR498" i="6"/>
  <c r="AA498" i="6"/>
  <c r="AR497" i="6"/>
  <c r="AA497" i="6"/>
  <c r="AR496" i="6"/>
  <c r="AA496" i="6"/>
  <c r="AR495" i="6"/>
  <c r="AA495" i="6"/>
  <c r="AR494" i="6"/>
  <c r="AA494" i="6"/>
  <c r="AR493" i="6"/>
  <c r="AA493" i="6"/>
  <c r="AR492" i="6"/>
  <c r="AA492" i="6"/>
  <c r="AR491" i="6"/>
  <c r="AA491" i="6"/>
  <c r="AR490" i="6"/>
  <c r="AA490" i="6"/>
  <c r="AR489" i="6"/>
  <c r="AA489" i="6"/>
  <c r="AR488" i="6"/>
  <c r="AA488" i="6"/>
  <c r="AR487" i="6"/>
  <c r="AA487" i="6"/>
  <c r="AR486" i="6"/>
  <c r="AA486" i="6"/>
  <c r="AR485" i="6"/>
  <c r="AA485" i="6"/>
  <c r="AR484" i="6"/>
  <c r="AA484" i="6"/>
  <c r="AR483" i="6"/>
  <c r="AA483" i="6"/>
  <c r="AR482" i="6"/>
  <c r="AA482" i="6"/>
  <c r="AR481" i="6"/>
  <c r="AA481" i="6"/>
  <c r="AR480" i="6"/>
  <c r="AA480" i="6"/>
  <c r="AR479" i="6"/>
  <c r="AA479" i="6"/>
  <c r="AR478" i="6"/>
  <c r="AA478" i="6"/>
  <c r="AR477" i="6"/>
  <c r="AA477" i="6"/>
  <c r="AR476" i="6"/>
  <c r="AA476" i="6"/>
  <c r="AR475" i="6"/>
  <c r="AA475" i="6"/>
  <c r="AR474" i="6"/>
  <c r="AA474" i="6"/>
  <c r="AR473" i="6"/>
  <c r="AA473" i="6"/>
  <c r="AR472" i="6"/>
  <c r="AA472" i="6"/>
  <c r="AR471" i="6"/>
  <c r="AA471" i="6"/>
  <c r="AR470" i="6"/>
  <c r="AA470" i="6"/>
  <c r="AR469" i="6"/>
  <c r="AA469" i="6"/>
  <c r="AR468" i="6"/>
  <c r="AA468" i="6"/>
  <c r="AR467" i="6"/>
  <c r="AA467" i="6"/>
  <c r="AR466" i="6"/>
  <c r="AA466" i="6"/>
  <c r="AR465" i="6"/>
  <c r="AA465" i="6"/>
  <c r="AR464" i="6"/>
  <c r="AA464" i="6"/>
  <c r="AR463" i="6"/>
  <c r="AA463" i="6"/>
  <c r="AR462" i="6"/>
  <c r="AA462" i="6"/>
  <c r="AR461" i="6"/>
  <c r="AA461" i="6"/>
  <c r="AR460" i="6"/>
  <c r="AA460" i="6"/>
  <c r="AR459" i="6"/>
  <c r="AA459" i="6"/>
  <c r="AR458" i="6"/>
  <c r="AA458" i="6"/>
  <c r="AR457" i="6"/>
  <c r="AA457" i="6"/>
  <c r="AR456" i="6"/>
  <c r="AA456" i="6"/>
  <c r="AR455" i="6"/>
  <c r="AA455" i="6"/>
  <c r="AR454" i="6"/>
  <c r="AA454" i="6"/>
  <c r="AR453" i="6"/>
  <c r="AA453" i="6"/>
  <c r="AR452" i="6"/>
  <c r="AA452" i="6"/>
  <c r="AR451" i="6"/>
  <c r="AA451" i="6"/>
  <c r="AR450" i="6"/>
  <c r="AA450" i="6"/>
  <c r="AR449" i="6"/>
  <c r="AA449" i="6"/>
  <c r="AR448" i="6"/>
  <c r="AA448" i="6"/>
  <c r="AR447" i="6"/>
  <c r="AA447" i="6"/>
  <c r="AR446" i="6"/>
  <c r="AA446" i="6"/>
  <c r="AR445" i="6"/>
  <c r="AA445" i="6"/>
  <c r="AR444" i="6"/>
  <c r="AA444" i="6"/>
  <c r="AR443" i="6"/>
  <c r="AA443" i="6"/>
  <c r="AR442" i="6"/>
  <c r="AA442" i="6"/>
  <c r="AR441" i="6"/>
  <c r="AA441" i="6"/>
  <c r="AR440" i="6"/>
  <c r="AA440" i="6"/>
  <c r="AR439" i="6"/>
  <c r="AA439" i="6"/>
  <c r="AR438" i="6"/>
  <c r="AA438" i="6"/>
  <c r="AR437" i="6"/>
  <c r="AA437" i="6"/>
  <c r="AR436" i="6"/>
  <c r="AA436" i="6"/>
  <c r="AR435" i="6"/>
  <c r="AA435" i="6"/>
  <c r="AR434" i="6"/>
  <c r="AA434" i="6"/>
  <c r="AR433" i="6"/>
  <c r="AA433" i="6"/>
  <c r="AR432" i="6"/>
  <c r="AA432" i="6"/>
  <c r="AR431" i="6"/>
  <c r="AA431" i="6"/>
  <c r="AR430" i="6"/>
  <c r="AA430" i="6"/>
  <c r="AR429" i="6"/>
  <c r="AA429" i="6"/>
  <c r="AR428" i="6"/>
  <c r="AA428" i="6"/>
  <c r="AR427" i="6"/>
  <c r="AA427" i="6"/>
  <c r="AR426" i="6"/>
  <c r="AA426" i="6"/>
  <c r="AR425" i="6"/>
  <c r="AA425" i="6"/>
  <c r="AR424" i="6"/>
  <c r="AA424" i="6"/>
  <c r="AR423" i="6"/>
  <c r="AA423" i="6"/>
  <c r="AR422" i="6"/>
  <c r="AA422" i="6"/>
  <c r="AR421" i="6"/>
  <c r="AA421" i="6"/>
  <c r="AR420" i="6"/>
  <c r="AA420" i="6"/>
  <c r="AR419" i="6"/>
  <c r="AA419" i="6"/>
  <c r="AR418" i="6"/>
  <c r="AA418" i="6"/>
  <c r="AR417" i="6"/>
  <c r="AA417" i="6"/>
  <c r="AR416" i="6"/>
  <c r="AA416" i="6"/>
  <c r="AR415" i="6"/>
  <c r="AA415" i="6"/>
  <c r="AR414" i="6"/>
  <c r="AA414" i="6"/>
  <c r="AR413" i="6"/>
  <c r="AA413" i="6"/>
  <c r="AR412" i="6"/>
  <c r="AA412" i="6"/>
  <c r="AR411" i="6"/>
  <c r="AA411" i="6"/>
  <c r="AR410" i="6"/>
  <c r="AA410" i="6"/>
  <c r="AR409" i="6"/>
  <c r="AA409" i="6"/>
  <c r="AR408" i="6"/>
  <c r="AA408" i="6"/>
  <c r="AR407" i="6"/>
  <c r="AA407" i="6"/>
  <c r="AR406" i="6"/>
  <c r="AA406" i="6"/>
  <c r="AR405" i="6"/>
  <c r="AA405" i="6"/>
  <c r="AR404" i="6"/>
  <c r="AA404" i="6"/>
  <c r="AR403" i="6"/>
  <c r="AA403" i="6"/>
  <c r="AR402" i="6"/>
  <c r="AA402" i="6"/>
  <c r="AR401" i="6"/>
  <c r="AA401" i="6"/>
  <c r="AR400" i="6"/>
  <c r="AA400" i="6"/>
  <c r="AR399" i="6"/>
  <c r="AA399" i="6"/>
  <c r="AR398" i="6"/>
  <c r="AA398" i="6"/>
  <c r="AR397" i="6"/>
  <c r="AA397" i="6"/>
  <c r="AR396" i="6"/>
  <c r="AA396" i="6"/>
  <c r="AR395" i="6"/>
  <c r="AA395" i="6"/>
  <c r="AR394" i="6"/>
  <c r="AA394" i="6"/>
  <c r="AR393" i="6"/>
  <c r="AA393" i="6"/>
  <c r="AR392" i="6"/>
  <c r="AA392" i="6"/>
  <c r="AR391" i="6"/>
  <c r="AA391" i="6"/>
  <c r="AR390" i="6"/>
  <c r="AA390" i="6"/>
  <c r="AR389" i="6"/>
  <c r="AA389" i="6"/>
  <c r="AR388" i="6"/>
  <c r="AA388" i="6"/>
  <c r="AR387" i="6"/>
  <c r="AA387" i="6"/>
  <c r="AR386" i="6"/>
  <c r="AA386" i="6"/>
  <c r="AR385" i="6"/>
  <c r="AA385" i="6"/>
  <c r="K10" i="6" l="1"/>
  <c r="S11" i="6" l="1"/>
  <c r="S10" i="6"/>
  <c r="AR42" i="6"/>
  <c r="AA42" i="6"/>
  <c r="AR41" i="6"/>
  <c r="AA41" i="6"/>
  <c r="AR40" i="6"/>
  <c r="AA40" i="6"/>
  <c r="AR39" i="6"/>
  <c r="AA39" i="6"/>
  <c r="AR38" i="6"/>
  <c r="AA38" i="6"/>
  <c r="AR37" i="6"/>
  <c r="AA37" i="6"/>
  <c r="AR36" i="6"/>
  <c r="AA36" i="6"/>
  <c r="AR35" i="6"/>
  <c r="AA35" i="6"/>
  <c r="AR34" i="6"/>
  <c r="AA34" i="6"/>
  <c r="AR33" i="6"/>
  <c r="AA33" i="6"/>
  <c r="AR32" i="6"/>
  <c r="AA32" i="6"/>
  <c r="AR31" i="6"/>
  <c r="AA31" i="6"/>
  <c r="AR30" i="6"/>
  <c r="AA30" i="6"/>
  <c r="AR29" i="6"/>
  <c r="AA29" i="6"/>
  <c r="AR28" i="6"/>
  <c r="AA28" i="6"/>
  <c r="AR27" i="6"/>
  <c r="AA27" i="6"/>
  <c r="AR26" i="6"/>
  <c r="AA26" i="6"/>
  <c r="AR25" i="6"/>
  <c r="AA25" i="6"/>
  <c r="AR24" i="6"/>
  <c r="AA24" i="6"/>
  <c r="AR23" i="6"/>
  <c r="AA23" i="6"/>
  <c r="AR22" i="6"/>
  <c r="AA22" i="6"/>
  <c r="AR21" i="6"/>
  <c r="AA21" i="6"/>
  <c r="AR20" i="6"/>
  <c r="AA20" i="6"/>
  <c r="AR19" i="6"/>
  <c r="AA19" i="6"/>
  <c r="AR66" i="6"/>
  <c r="AA66" i="6"/>
  <c r="AR65" i="6"/>
  <c r="AA65" i="6"/>
  <c r="AR64" i="6"/>
  <c r="AA64" i="6"/>
  <c r="AR63" i="6"/>
  <c r="AA63" i="6"/>
  <c r="AR62" i="6"/>
  <c r="AA62" i="6"/>
  <c r="AR61" i="6"/>
  <c r="AA61" i="6"/>
  <c r="AR60" i="6"/>
  <c r="AA60" i="6"/>
  <c r="AR59" i="6"/>
  <c r="AA59" i="6"/>
  <c r="AR58" i="6"/>
  <c r="AA58" i="6"/>
  <c r="AR57" i="6"/>
  <c r="AA57" i="6"/>
  <c r="AR56" i="6"/>
  <c r="AA56" i="6"/>
  <c r="AR55" i="6"/>
  <c r="AA55" i="6"/>
  <c r="AR54" i="6"/>
  <c r="AA54" i="6"/>
  <c r="AR53" i="6"/>
  <c r="AA53" i="6"/>
  <c r="AR52" i="6"/>
  <c r="AA52" i="6"/>
  <c r="AR51" i="6"/>
  <c r="AA51" i="6"/>
  <c r="AR50" i="6"/>
  <c r="AA50" i="6"/>
  <c r="AR49" i="6"/>
  <c r="AA49" i="6"/>
  <c r="AR48" i="6"/>
  <c r="AA48" i="6"/>
  <c r="AR47" i="6"/>
  <c r="AA47" i="6"/>
  <c r="AR46" i="6"/>
  <c r="AA46" i="6"/>
  <c r="AR45" i="6"/>
  <c r="AA45" i="6"/>
  <c r="AR44" i="6"/>
  <c r="AA44" i="6"/>
  <c r="AR43" i="6"/>
  <c r="AA43" i="6"/>
  <c r="AR90" i="6"/>
  <c r="AA90" i="6"/>
  <c r="AR89" i="6"/>
  <c r="AA89" i="6"/>
  <c r="AR88" i="6"/>
  <c r="AA88" i="6"/>
  <c r="AR87" i="6"/>
  <c r="AA87" i="6"/>
  <c r="AR86" i="6"/>
  <c r="AA86" i="6"/>
  <c r="AR85" i="6"/>
  <c r="AA85" i="6"/>
  <c r="AR84" i="6"/>
  <c r="AA84" i="6"/>
  <c r="AR83" i="6"/>
  <c r="AA83" i="6"/>
  <c r="AR82" i="6"/>
  <c r="AA82" i="6"/>
  <c r="AR81" i="6"/>
  <c r="AA81" i="6"/>
  <c r="AR80" i="6"/>
  <c r="AA80" i="6"/>
  <c r="AR79" i="6"/>
  <c r="AA79" i="6"/>
  <c r="AR78" i="6"/>
  <c r="AA78" i="6"/>
  <c r="AR77" i="6"/>
  <c r="AA77" i="6"/>
  <c r="AR76" i="6"/>
  <c r="AA76" i="6"/>
  <c r="AR75" i="6"/>
  <c r="AA75" i="6"/>
  <c r="AR74" i="6"/>
  <c r="AA74" i="6"/>
  <c r="AR73" i="6"/>
  <c r="AA73" i="6"/>
  <c r="AR72" i="6"/>
  <c r="AA72" i="6"/>
  <c r="AR71" i="6"/>
  <c r="AA71" i="6"/>
  <c r="AR70" i="6"/>
  <c r="AA70" i="6"/>
  <c r="AR69" i="6"/>
  <c r="AA69" i="6"/>
  <c r="AR68" i="6"/>
  <c r="AA68" i="6"/>
  <c r="AR67" i="6"/>
  <c r="AA67" i="6"/>
  <c r="AR114" i="6"/>
  <c r="AA114" i="6"/>
  <c r="AR113" i="6"/>
  <c r="AA113" i="6"/>
  <c r="AR112" i="6"/>
  <c r="AA112" i="6"/>
  <c r="AR111" i="6"/>
  <c r="AA111" i="6"/>
  <c r="AR110" i="6"/>
  <c r="AA110" i="6"/>
  <c r="AR109" i="6"/>
  <c r="AA109" i="6"/>
  <c r="AR108" i="6"/>
  <c r="AA108" i="6"/>
  <c r="AR107" i="6"/>
  <c r="AA107" i="6"/>
  <c r="AR106" i="6"/>
  <c r="AA106" i="6"/>
  <c r="AR105" i="6"/>
  <c r="AA105" i="6"/>
  <c r="AR104" i="6"/>
  <c r="AA104" i="6"/>
  <c r="AR103" i="6"/>
  <c r="AA103" i="6"/>
  <c r="AR102" i="6"/>
  <c r="AA102" i="6"/>
  <c r="AR101" i="6"/>
  <c r="AA101" i="6"/>
  <c r="AR100" i="6"/>
  <c r="AA100" i="6"/>
  <c r="AR99" i="6"/>
  <c r="AA99" i="6"/>
  <c r="AR98" i="6"/>
  <c r="AA98" i="6"/>
  <c r="AR97" i="6"/>
  <c r="AA97" i="6"/>
  <c r="AR96" i="6"/>
  <c r="AA96" i="6"/>
  <c r="AR95" i="6"/>
  <c r="AA95" i="6"/>
  <c r="AR94" i="6"/>
  <c r="AA94" i="6"/>
  <c r="AR93" i="6"/>
  <c r="AA93" i="6"/>
  <c r="AR92" i="6"/>
  <c r="AA92" i="6"/>
  <c r="AR91" i="6"/>
  <c r="AA91" i="6"/>
  <c r="AR140" i="6"/>
  <c r="AA140" i="6"/>
  <c r="AR139" i="6"/>
  <c r="AA139" i="6"/>
  <c r="AR138" i="6"/>
  <c r="AA138" i="6"/>
  <c r="AR137" i="6"/>
  <c r="AA137" i="6"/>
  <c r="AR136" i="6"/>
  <c r="AA136" i="6"/>
  <c r="AR135" i="6"/>
  <c r="AA135" i="6"/>
  <c r="AR134" i="6"/>
  <c r="AA134" i="6"/>
  <c r="AR133" i="6"/>
  <c r="AA133" i="6"/>
  <c r="AR132" i="6"/>
  <c r="AA132" i="6"/>
  <c r="AR131" i="6"/>
  <c r="AA131" i="6"/>
  <c r="AR130" i="6"/>
  <c r="AA130" i="6"/>
  <c r="AR129" i="6"/>
  <c r="AA129" i="6"/>
  <c r="AR128" i="6"/>
  <c r="AA128" i="6"/>
  <c r="AR127" i="6"/>
  <c r="AA127" i="6"/>
  <c r="AR126" i="6"/>
  <c r="AA126" i="6"/>
  <c r="AR125" i="6"/>
  <c r="AA125" i="6"/>
  <c r="AR124" i="6"/>
  <c r="AA124" i="6"/>
  <c r="AR123" i="6"/>
  <c r="AA123" i="6"/>
  <c r="AR122" i="6"/>
  <c r="AA122" i="6"/>
  <c r="AR121" i="6"/>
  <c r="AA121" i="6"/>
  <c r="AR120" i="6"/>
  <c r="AA120" i="6"/>
  <c r="AR119" i="6"/>
  <c r="AA119" i="6"/>
  <c r="AR118" i="6"/>
  <c r="AA118" i="6"/>
  <c r="AR117" i="6"/>
  <c r="AA117" i="6"/>
  <c r="AR116" i="6"/>
  <c r="AA116" i="6"/>
  <c r="AR165" i="6"/>
  <c r="AA165" i="6"/>
  <c r="AR164" i="6"/>
  <c r="AA164" i="6"/>
  <c r="AR163" i="6"/>
  <c r="AA163" i="6"/>
  <c r="AR162" i="6"/>
  <c r="AA162" i="6"/>
  <c r="AR161" i="6"/>
  <c r="AA161" i="6"/>
  <c r="AR160" i="6"/>
  <c r="AA160" i="6"/>
  <c r="AR159" i="6"/>
  <c r="AA159" i="6"/>
  <c r="AR158" i="6"/>
  <c r="AA158" i="6"/>
  <c r="AR157" i="6"/>
  <c r="AA157" i="6"/>
  <c r="AR156" i="6"/>
  <c r="AA156" i="6"/>
  <c r="AR155" i="6"/>
  <c r="AA155" i="6"/>
  <c r="AR154" i="6"/>
  <c r="AA154" i="6"/>
  <c r="AR153" i="6"/>
  <c r="AA153" i="6"/>
  <c r="AR152" i="6"/>
  <c r="AA152" i="6"/>
  <c r="AR151" i="6"/>
  <c r="AA151" i="6"/>
  <c r="AR150" i="6"/>
  <c r="AA150" i="6"/>
  <c r="AR149" i="6"/>
  <c r="AA149" i="6"/>
  <c r="AR148" i="6"/>
  <c r="AA148" i="6"/>
  <c r="AR147" i="6"/>
  <c r="AA147" i="6"/>
  <c r="AR146" i="6"/>
  <c r="AA146" i="6"/>
  <c r="AR145" i="6"/>
  <c r="AA145" i="6"/>
  <c r="AR144" i="6"/>
  <c r="AA144" i="6"/>
  <c r="AR143" i="6"/>
  <c r="AA143" i="6"/>
  <c r="AR142" i="6"/>
  <c r="AA142" i="6"/>
  <c r="AR141" i="6"/>
  <c r="AA141" i="6"/>
  <c r="AR273" i="6"/>
  <c r="AA273" i="6"/>
  <c r="AR272" i="6"/>
  <c r="AA272" i="6"/>
  <c r="AR271" i="6"/>
  <c r="AA271" i="6"/>
  <c r="AR270" i="6"/>
  <c r="AA270" i="6"/>
  <c r="AR269" i="6"/>
  <c r="AA269" i="6"/>
  <c r="AR268" i="6"/>
  <c r="AA268" i="6"/>
  <c r="AR267" i="6"/>
  <c r="AA267" i="6"/>
  <c r="AR266" i="6"/>
  <c r="AA266" i="6"/>
  <c r="AR265" i="6"/>
  <c r="AA265" i="6"/>
  <c r="AR264" i="6"/>
  <c r="AA264" i="6"/>
  <c r="AR263" i="6"/>
  <c r="AA263" i="6"/>
  <c r="AR262" i="6"/>
  <c r="AA262" i="6"/>
  <c r="AR261" i="6"/>
  <c r="AA261" i="6"/>
  <c r="AR260" i="6"/>
  <c r="AA260" i="6"/>
  <c r="AR259" i="6"/>
  <c r="AA259" i="6"/>
  <c r="AR258" i="6"/>
  <c r="AA258" i="6"/>
  <c r="AR257" i="6"/>
  <c r="AA257" i="6"/>
  <c r="AR256" i="6"/>
  <c r="AA256" i="6"/>
  <c r="AR255" i="6"/>
  <c r="AA255" i="6"/>
  <c r="AR254" i="6"/>
  <c r="AA254" i="6"/>
  <c r="AR253" i="6"/>
  <c r="AA253" i="6"/>
  <c r="AR252" i="6"/>
  <c r="AA252" i="6"/>
  <c r="AR251" i="6"/>
  <c r="AA251" i="6"/>
  <c r="AR250" i="6"/>
  <c r="AA250" i="6"/>
  <c r="AR249" i="6"/>
  <c r="AA249" i="6"/>
  <c r="AR248" i="6"/>
  <c r="AA248" i="6"/>
  <c r="AR247" i="6"/>
  <c r="AA247" i="6"/>
  <c r="AR246" i="6"/>
  <c r="AA246" i="6"/>
  <c r="AR245" i="6"/>
  <c r="AA245" i="6"/>
  <c r="AR244" i="6"/>
  <c r="AA244" i="6"/>
  <c r="AR243" i="6"/>
  <c r="AA243" i="6"/>
  <c r="AR242" i="6"/>
  <c r="AA242" i="6"/>
  <c r="AR241" i="6"/>
  <c r="AA241" i="6"/>
  <c r="AR240" i="6"/>
  <c r="AA240" i="6"/>
  <c r="AR239" i="6"/>
  <c r="AA239" i="6"/>
  <c r="AR238" i="6"/>
  <c r="AA238" i="6"/>
  <c r="AR237" i="6"/>
  <c r="AA237" i="6"/>
  <c r="AR236" i="6"/>
  <c r="AA236" i="6"/>
  <c r="AR235" i="6"/>
  <c r="AA235" i="6"/>
  <c r="AR234" i="6"/>
  <c r="AA234" i="6"/>
  <c r="AR233" i="6"/>
  <c r="AA233" i="6"/>
  <c r="AR232" i="6"/>
  <c r="AA232" i="6"/>
  <c r="AR231" i="6"/>
  <c r="AA231" i="6"/>
  <c r="AR230" i="6"/>
  <c r="AA230" i="6"/>
  <c r="AR229" i="6"/>
  <c r="AA229" i="6"/>
  <c r="AR228" i="6"/>
  <c r="AA228" i="6"/>
  <c r="AR227" i="6"/>
  <c r="AA227" i="6"/>
  <c r="AR226" i="6"/>
  <c r="AA226" i="6"/>
  <c r="AR225" i="6"/>
  <c r="AA225" i="6"/>
  <c r="AR224" i="6"/>
  <c r="AA224" i="6"/>
  <c r="AR223" i="6"/>
  <c r="AA223" i="6"/>
  <c r="AR222" i="6"/>
  <c r="AA222" i="6"/>
  <c r="AR221" i="6"/>
  <c r="AA221" i="6"/>
  <c r="AR220" i="6"/>
  <c r="AA220" i="6"/>
  <c r="AR219" i="6"/>
  <c r="AA219" i="6"/>
  <c r="AR218" i="6"/>
  <c r="AA218" i="6"/>
  <c r="AR217" i="6"/>
  <c r="AA217" i="6"/>
  <c r="AR216" i="6"/>
  <c r="AA216" i="6"/>
  <c r="AR215" i="6"/>
  <c r="AA215" i="6"/>
  <c r="AR214" i="6"/>
  <c r="AA214" i="6"/>
  <c r="AR213" i="6"/>
  <c r="AA213" i="6"/>
  <c r="AR212" i="6"/>
  <c r="AA212" i="6"/>
  <c r="AR211" i="6"/>
  <c r="AA211" i="6"/>
  <c r="AR210" i="6"/>
  <c r="AA210" i="6"/>
  <c r="AR209" i="6"/>
  <c r="AA209" i="6"/>
  <c r="AR208" i="6"/>
  <c r="AA208" i="6"/>
  <c r="AR207" i="6"/>
  <c r="AA207" i="6"/>
  <c r="AR206" i="6"/>
  <c r="AA206" i="6"/>
  <c r="AR205" i="6"/>
  <c r="AA205" i="6"/>
  <c r="AR204" i="6"/>
  <c r="AA204" i="6"/>
  <c r="AR203" i="6"/>
  <c r="AA203" i="6"/>
  <c r="AR202" i="6"/>
  <c r="AA202" i="6"/>
  <c r="AR201" i="6"/>
  <c r="AA201" i="6"/>
  <c r="AR200" i="6"/>
  <c r="AA200" i="6"/>
  <c r="AR199" i="6"/>
  <c r="AA199" i="6"/>
  <c r="AR198" i="6"/>
  <c r="AA198" i="6"/>
  <c r="AR197" i="6"/>
  <c r="AA197" i="6"/>
  <c r="AR196" i="6"/>
  <c r="AA196" i="6"/>
  <c r="AR195" i="6"/>
  <c r="AA195" i="6"/>
  <c r="AR194" i="6"/>
  <c r="AA194" i="6"/>
  <c r="AR193" i="6"/>
  <c r="AA193" i="6"/>
  <c r="AR192" i="6"/>
  <c r="AA192" i="6"/>
  <c r="AR191" i="6"/>
  <c r="AA191" i="6"/>
  <c r="AR190" i="6"/>
  <c r="AA190" i="6"/>
  <c r="AR189" i="6"/>
  <c r="AA189" i="6"/>
  <c r="AR188" i="6"/>
  <c r="AA188" i="6"/>
  <c r="AR187" i="6"/>
  <c r="AA187" i="6"/>
  <c r="AR186" i="6"/>
  <c r="AA186" i="6"/>
  <c r="AR185" i="6"/>
  <c r="AA185" i="6"/>
  <c r="AR184" i="6"/>
  <c r="AA184" i="6"/>
  <c r="AR183" i="6"/>
  <c r="AA183" i="6"/>
  <c r="AR182" i="6"/>
  <c r="AA182" i="6"/>
  <c r="AR181" i="6"/>
  <c r="AA181" i="6"/>
  <c r="AR180" i="6"/>
  <c r="AA180" i="6"/>
  <c r="AR179" i="6"/>
  <c r="AA179" i="6"/>
  <c r="AR178" i="6"/>
  <c r="AA178" i="6"/>
  <c r="AR177" i="6"/>
  <c r="AA177" i="6"/>
  <c r="AR176" i="6"/>
  <c r="AA176" i="6"/>
  <c r="AR175" i="6"/>
  <c r="AA175" i="6"/>
  <c r="AR174" i="6"/>
  <c r="AA174" i="6"/>
  <c r="AR173" i="6"/>
  <c r="AA173" i="6"/>
  <c r="AR172" i="6"/>
  <c r="AA172" i="6"/>
  <c r="AR171" i="6"/>
  <c r="AA171" i="6"/>
  <c r="AR170" i="6"/>
  <c r="AA170" i="6"/>
  <c r="AR169" i="6"/>
  <c r="AA169" i="6"/>
  <c r="AR168" i="6"/>
  <c r="AA168" i="6"/>
  <c r="AR167" i="6"/>
  <c r="AA167" i="6"/>
  <c r="AR166" i="6"/>
  <c r="AA166" i="6"/>
  <c r="AR281" i="6"/>
  <c r="AA281" i="6"/>
  <c r="AR280" i="6"/>
  <c r="AA280" i="6"/>
  <c r="AR279" i="6"/>
  <c r="AA279" i="6"/>
  <c r="AR278" i="6"/>
  <c r="AA278" i="6"/>
  <c r="AR277" i="6"/>
  <c r="AA277" i="6"/>
  <c r="AR276" i="6"/>
  <c r="AA276" i="6"/>
  <c r="AR275" i="6"/>
  <c r="AA275" i="6"/>
  <c r="AR274" i="6"/>
  <c r="AA274" i="6"/>
  <c r="AR289" i="6"/>
  <c r="AA289" i="6"/>
  <c r="AR288" i="6"/>
  <c r="AA288" i="6"/>
  <c r="AR287" i="6"/>
  <c r="AA287" i="6"/>
  <c r="AR286" i="6"/>
  <c r="AA286" i="6"/>
  <c r="AR285" i="6"/>
  <c r="AA285" i="6"/>
  <c r="AR284" i="6"/>
  <c r="AA284" i="6"/>
  <c r="AR283" i="6"/>
  <c r="AA283" i="6"/>
  <c r="AR282" i="6"/>
  <c r="AA282" i="6"/>
  <c r="AR297" i="6"/>
  <c r="AA297" i="6"/>
  <c r="AR296" i="6"/>
  <c r="AA296" i="6"/>
  <c r="AR295" i="6"/>
  <c r="AA295" i="6"/>
  <c r="AR294" i="6"/>
  <c r="AA294" i="6"/>
  <c r="AR293" i="6"/>
  <c r="AA293" i="6"/>
  <c r="AR292" i="6"/>
  <c r="AA292" i="6"/>
  <c r="AR291" i="6"/>
  <c r="AA291" i="6"/>
  <c r="AR290" i="6"/>
  <c r="AA290" i="6"/>
  <c r="AR305" i="6"/>
  <c r="AA305" i="6"/>
  <c r="AR304" i="6"/>
  <c r="AA304" i="6"/>
  <c r="AR303" i="6"/>
  <c r="AA303" i="6"/>
  <c r="AR302" i="6"/>
  <c r="AA302" i="6"/>
  <c r="AR301" i="6"/>
  <c r="AA301" i="6"/>
  <c r="AR300" i="6"/>
  <c r="AA300" i="6"/>
  <c r="AR299" i="6"/>
  <c r="AA299" i="6"/>
  <c r="AR298" i="6"/>
  <c r="AA298" i="6"/>
  <c r="AR18" i="6" l="1"/>
  <c r="AS18" i="6"/>
  <c r="AR115" i="6"/>
  <c r="AR306" i="6"/>
  <c r="AR307" i="6"/>
  <c r="AR308" i="6"/>
  <c r="AR309" i="6"/>
  <c r="AR310" i="6"/>
  <c r="AR311" i="6"/>
  <c r="AR312" i="6"/>
  <c r="AR313" i="6"/>
  <c r="AR314" i="6"/>
  <c r="AR315" i="6"/>
  <c r="AR316" i="6"/>
  <c r="AR317" i="6"/>
  <c r="AR318" i="6"/>
  <c r="AR319" i="6"/>
  <c r="AR320" i="6"/>
  <c r="AR321" i="6"/>
  <c r="AR322" i="6"/>
  <c r="AR323" i="6"/>
  <c r="AR324" i="6"/>
  <c r="AR325" i="6"/>
  <c r="AR326" i="6"/>
  <c r="AR327" i="6"/>
  <c r="AR328" i="6"/>
  <c r="AR329" i="6"/>
  <c r="AR330" i="6"/>
  <c r="AR331" i="6"/>
  <c r="AR332" i="6"/>
  <c r="AR333" i="6"/>
  <c r="AR334" i="6"/>
  <c r="AR335" i="6"/>
  <c r="AR336" i="6"/>
  <c r="AR337" i="6"/>
  <c r="AR338" i="6"/>
  <c r="AR339" i="6"/>
  <c r="AR340" i="6"/>
  <c r="AR341" i="6"/>
  <c r="AR342" i="6"/>
  <c r="AR343" i="6"/>
  <c r="AR344" i="6"/>
  <c r="AR345" i="6"/>
  <c r="AR346" i="6"/>
  <c r="AR347" i="6"/>
  <c r="AR348" i="6"/>
  <c r="AR349" i="6"/>
  <c r="AR350" i="6"/>
  <c r="AR351" i="6"/>
  <c r="AR352" i="6"/>
  <c r="AR353" i="6"/>
  <c r="AR354" i="6"/>
  <c r="AR355" i="6"/>
  <c r="AR356" i="6"/>
  <c r="AR357" i="6"/>
  <c r="AR358" i="6"/>
  <c r="AR359" i="6"/>
  <c r="AR360" i="6"/>
  <c r="AR361" i="6"/>
  <c r="AR362" i="6"/>
  <c r="AR363" i="6"/>
  <c r="AR364" i="6"/>
  <c r="AR365" i="6"/>
  <c r="AR366" i="6"/>
  <c r="AR367" i="6"/>
  <c r="AR368" i="6"/>
  <c r="AR369" i="6"/>
  <c r="AR370" i="6"/>
  <c r="AR371" i="6"/>
  <c r="AR372" i="6"/>
  <c r="AR373" i="6"/>
  <c r="AR374" i="6"/>
  <c r="AR375" i="6"/>
  <c r="AR376" i="6"/>
  <c r="AR377" i="6"/>
  <c r="AR378" i="6"/>
  <c r="AR379" i="6"/>
  <c r="AR380" i="6"/>
  <c r="AR381" i="6"/>
  <c r="AR382" i="6"/>
  <c r="AR383" i="6"/>
  <c r="AR384" i="6"/>
  <c r="AR942" i="6"/>
  <c r="AR943" i="6"/>
  <c r="AR944" i="6"/>
  <c r="AR945" i="6"/>
  <c r="AL11" i="6" l="1"/>
  <c r="AL10" i="6"/>
  <c r="AP11" i="6"/>
  <c r="AP10" i="6"/>
  <c r="AA18" i="6"/>
  <c r="AA115" i="6"/>
  <c r="AA306" i="6"/>
  <c r="AA307" i="6"/>
  <c r="AC11" i="6" l="1"/>
  <c r="AC10" i="6"/>
  <c r="AU24" i="12"/>
  <c r="AU28" i="12"/>
  <c r="AU32" i="12"/>
  <c r="AU36" i="12"/>
  <c r="AU40" i="12"/>
  <c r="AU44" i="12"/>
  <c r="AU48" i="12"/>
  <c r="AU52" i="12"/>
  <c r="AU56" i="12"/>
  <c r="AU59" i="12"/>
  <c r="AU60" i="12"/>
  <c r="AU63" i="12"/>
  <c r="AU64" i="12"/>
  <c r="AU67" i="12"/>
  <c r="AU68" i="12"/>
  <c r="AU71" i="12"/>
  <c r="AU72" i="12"/>
  <c r="AU75" i="12"/>
  <c r="AU76" i="12"/>
  <c r="AU79" i="12"/>
  <c r="AU80" i="12"/>
  <c r="AU83" i="12"/>
  <c r="AU84" i="12"/>
  <c r="AU87" i="12"/>
  <c r="AU88" i="12"/>
  <c r="AU91" i="12"/>
  <c r="AU92" i="12"/>
  <c r="AU95" i="12"/>
  <c r="AU96" i="12"/>
  <c r="AU99" i="12"/>
  <c r="AU100" i="12"/>
  <c r="AU102" i="12"/>
  <c r="AT102" i="12"/>
  <c r="AR102" i="12"/>
  <c r="AU101" i="12"/>
  <c r="AT101" i="12"/>
  <c r="AR101" i="12"/>
  <c r="AR100" i="12"/>
  <c r="AA100" i="12"/>
  <c r="AT100" i="12" s="1"/>
  <c r="AR99" i="12"/>
  <c r="AA99" i="12"/>
  <c r="AT99" i="12" s="1"/>
  <c r="AU98" i="12"/>
  <c r="AR98" i="12"/>
  <c r="AA98" i="12"/>
  <c r="AT98" i="12" s="1"/>
  <c r="AU97" i="12"/>
  <c r="AT97" i="12"/>
  <c r="AR97" i="12"/>
  <c r="AA97" i="12"/>
  <c r="AR96" i="12"/>
  <c r="AA96" i="12"/>
  <c r="AT96" i="12" s="1"/>
  <c r="AR95" i="12"/>
  <c r="AA95" i="12"/>
  <c r="AT95" i="12" s="1"/>
  <c r="AU94" i="12"/>
  <c r="AR94" i="12"/>
  <c r="AA94" i="12"/>
  <c r="AT94" i="12" s="1"/>
  <c r="AU93" i="12"/>
  <c r="AR93" i="12"/>
  <c r="AA93" i="12"/>
  <c r="AT93" i="12" s="1"/>
  <c r="AR92" i="12"/>
  <c r="AA92" i="12"/>
  <c r="AT92" i="12" s="1"/>
  <c r="AR91" i="12"/>
  <c r="AA91" i="12"/>
  <c r="AT91" i="12" s="1"/>
  <c r="AU90" i="12"/>
  <c r="AR90" i="12"/>
  <c r="AA90" i="12"/>
  <c r="AT90" i="12" s="1"/>
  <c r="AU89" i="12"/>
  <c r="AR89" i="12"/>
  <c r="AA89" i="12"/>
  <c r="AT89" i="12" s="1"/>
  <c r="AR88" i="12"/>
  <c r="AA88" i="12"/>
  <c r="AT88" i="12" s="1"/>
  <c r="AR87" i="12"/>
  <c r="AA87" i="12"/>
  <c r="AT87" i="12" s="1"/>
  <c r="AU86" i="12"/>
  <c r="AR86" i="12"/>
  <c r="AA86" i="12"/>
  <c r="AT86" i="12" s="1"/>
  <c r="AU85" i="12"/>
  <c r="AR85" i="12"/>
  <c r="AA85" i="12"/>
  <c r="AT85" i="12" s="1"/>
  <c r="AR84" i="12"/>
  <c r="AA84" i="12"/>
  <c r="AT84" i="12" s="1"/>
  <c r="AR83" i="12"/>
  <c r="AA83" i="12"/>
  <c r="AT83" i="12" s="1"/>
  <c r="AU82" i="12"/>
  <c r="AR82" i="12"/>
  <c r="AA82" i="12"/>
  <c r="AT82" i="12" s="1"/>
  <c r="AU81" i="12"/>
  <c r="AR81" i="12"/>
  <c r="AA81" i="12"/>
  <c r="AT81" i="12" s="1"/>
  <c r="AR80" i="12"/>
  <c r="AA80" i="12"/>
  <c r="AT80" i="12" s="1"/>
  <c r="AR79" i="12"/>
  <c r="AA79" i="12"/>
  <c r="AT79" i="12" s="1"/>
  <c r="AU78" i="12"/>
  <c r="AR78" i="12"/>
  <c r="AA78" i="12"/>
  <c r="AT78" i="12" s="1"/>
  <c r="AU77" i="12"/>
  <c r="AR77" i="12"/>
  <c r="AA77" i="12"/>
  <c r="AT77" i="12" s="1"/>
  <c r="AR76" i="12"/>
  <c r="AA76" i="12"/>
  <c r="AT76" i="12" s="1"/>
  <c r="AR75" i="12"/>
  <c r="AA75" i="12"/>
  <c r="AT75" i="12" s="1"/>
  <c r="AU74" i="12"/>
  <c r="AR74" i="12"/>
  <c r="AA74" i="12"/>
  <c r="AT74" i="12" s="1"/>
  <c r="AU73" i="12"/>
  <c r="AR73" i="12"/>
  <c r="AA73" i="12"/>
  <c r="AT73" i="12" s="1"/>
  <c r="AR72" i="12"/>
  <c r="AA72" i="12"/>
  <c r="AT72" i="12" s="1"/>
  <c r="AR71" i="12"/>
  <c r="AA71" i="12"/>
  <c r="AT71" i="12" s="1"/>
  <c r="AU70" i="12"/>
  <c r="AR70" i="12"/>
  <c r="AA70" i="12"/>
  <c r="AT70" i="12" s="1"/>
  <c r="AU69" i="12"/>
  <c r="AR69" i="12"/>
  <c r="AA69" i="12"/>
  <c r="AT69" i="12" s="1"/>
  <c r="AR68" i="12"/>
  <c r="AA68" i="12"/>
  <c r="AT68" i="12" s="1"/>
  <c r="AR67" i="12"/>
  <c r="AA67" i="12"/>
  <c r="AT67" i="12" s="1"/>
  <c r="AU66" i="12"/>
  <c r="AR66" i="12"/>
  <c r="AA66" i="12"/>
  <c r="AT66" i="12" s="1"/>
  <c r="AU65" i="12"/>
  <c r="AR65" i="12"/>
  <c r="AA65" i="12"/>
  <c r="AT65" i="12" s="1"/>
  <c r="AR64" i="12"/>
  <c r="AA64" i="12"/>
  <c r="AT64" i="12" s="1"/>
  <c r="AR63" i="12"/>
  <c r="AA63" i="12"/>
  <c r="AT63" i="12" s="1"/>
  <c r="AU62" i="12"/>
  <c r="AR62" i="12"/>
  <c r="AA62" i="12"/>
  <c r="AT62" i="12" s="1"/>
  <c r="AU61" i="12"/>
  <c r="AR61" i="12"/>
  <c r="AA61" i="12"/>
  <c r="AT61" i="12" s="1"/>
  <c r="AR60" i="12"/>
  <c r="AA60" i="12"/>
  <c r="AT60" i="12" s="1"/>
  <c r="AR59" i="12"/>
  <c r="AA59" i="12"/>
  <c r="AT59" i="12" s="1"/>
  <c r="AU58" i="12"/>
  <c r="AR58" i="12"/>
  <c r="AA58" i="12"/>
  <c r="AT58" i="12" s="1"/>
  <c r="AU57" i="12"/>
  <c r="AR57" i="12"/>
  <c r="AA57" i="12"/>
  <c r="AT57" i="12" s="1"/>
  <c r="AR56" i="12"/>
  <c r="AA56" i="12"/>
  <c r="AT56" i="12" s="1"/>
  <c r="AU55" i="12"/>
  <c r="AR55" i="12"/>
  <c r="AA55" i="12"/>
  <c r="AT55" i="12" s="1"/>
  <c r="AU54" i="12"/>
  <c r="AR54" i="12"/>
  <c r="AA54" i="12"/>
  <c r="AT54" i="12" s="1"/>
  <c r="AU53" i="12"/>
  <c r="AR53" i="12"/>
  <c r="AA53" i="12"/>
  <c r="AT53" i="12" s="1"/>
  <c r="AR52" i="12"/>
  <c r="AA52" i="12"/>
  <c r="AT52" i="12" s="1"/>
  <c r="AU51" i="12"/>
  <c r="AR51" i="12"/>
  <c r="AA51" i="12"/>
  <c r="AT51" i="12" s="1"/>
  <c r="AU50" i="12"/>
  <c r="AR50" i="12"/>
  <c r="AA50" i="12"/>
  <c r="AT50" i="12" s="1"/>
  <c r="AU49" i="12"/>
  <c r="AR49" i="12"/>
  <c r="AA49" i="12"/>
  <c r="AT49" i="12" s="1"/>
  <c r="AR48" i="12"/>
  <c r="AA48" i="12"/>
  <c r="AT48" i="12" s="1"/>
  <c r="AU47" i="12"/>
  <c r="AR47" i="12"/>
  <c r="AA47" i="12"/>
  <c r="AT47" i="12" s="1"/>
  <c r="AU46" i="12"/>
  <c r="AR46" i="12"/>
  <c r="AA46" i="12"/>
  <c r="AT46" i="12" s="1"/>
  <c r="AU45" i="12"/>
  <c r="AR45" i="12"/>
  <c r="AA45" i="12"/>
  <c r="AT45" i="12" s="1"/>
  <c r="AR44" i="12"/>
  <c r="AA44" i="12"/>
  <c r="AT44" i="12" s="1"/>
  <c r="AU43" i="12"/>
  <c r="AR43" i="12"/>
  <c r="AA43" i="12"/>
  <c r="AT43" i="12" s="1"/>
  <c r="AU42" i="12"/>
  <c r="AR42" i="12"/>
  <c r="AA42" i="12"/>
  <c r="AT42" i="12" s="1"/>
  <c r="AU41" i="12"/>
  <c r="AR41" i="12"/>
  <c r="AA41" i="12"/>
  <c r="AT41" i="12" s="1"/>
  <c r="AR40" i="12"/>
  <c r="AA40" i="12"/>
  <c r="AT40" i="12" s="1"/>
  <c r="AU39" i="12"/>
  <c r="AR39" i="12"/>
  <c r="AA39" i="12"/>
  <c r="AT39" i="12" s="1"/>
  <c r="AU38" i="12"/>
  <c r="AR38" i="12"/>
  <c r="AA38" i="12"/>
  <c r="AT38" i="12" s="1"/>
  <c r="AU37" i="12"/>
  <c r="AR37" i="12"/>
  <c r="AA37" i="12"/>
  <c r="AT37" i="12" s="1"/>
  <c r="AR36" i="12"/>
  <c r="AA36" i="12"/>
  <c r="AT36" i="12" s="1"/>
  <c r="AU35" i="12"/>
  <c r="AR35" i="12"/>
  <c r="AA35" i="12"/>
  <c r="AT35" i="12" s="1"/>
  <c r="AU34" i="12"/>
  <c r="AR34" i="12"/>
  <c r="AA34" i="12"/>
  <c r="AT34" i="12" s="1"/>
  <c r="AU33" i="12"/>
  <c r="AR33" i="12"/>
  <c r="AA33" i="12"/>
  <c r="AT33" i="12" s="1"/>
  <c r="AR32" i="12"/>
  <c r="AA32" i="12"/>
  <c r="AT32" i="12" s="1"/>
  <c r="AU31" i="12"/>
  <c r="AR31" i="12"/>
  <c r="AA31" i="12"/>
  <c r="AT31" i="12" s="1"/>
  <c r="AU30" i="12"/>
  <c r="AR30" i="12"/>
  <c r="AA30" i="12"/>
  <c r="AT30" i="12" s="1"/>
  <c r="AU29" i="12"/>
  <c r="AR29" i="12"/>
  <c r="AA29" i="12"/>
  <c r="AT29" i="12" s="1"/>
  <c r="AR28" i="12"/>
  <c r="AA28" i="12"/>
  <c r="AT28" i="12" s="1"/>
  <c r="AU27" i="12"/>
  <c r="AR27" i="12"/>
  <c r="AA27" i="12"/>
  <c r="AT27" i="12" s="1"/>
  <c r="AU26" i="12"/>
  <c r="AR26" i="12"/>
  <c r="AA26" i="12"/>
  <c r="AT26" i="12" s="1"/>
  <c r="AU25" i="12"/>
  <c r="AR25" i="12"/>
  <c r="AA25" i="12"/>
  <c r="AT25" i="12" s="1"/>
  <c r="AR24" i="12"/>
  <c r="AA24" i="12"/>
  <c r="AT24" i="12" s="1"/>
  <c r="AU23" i="12"/>
  <c r="AR23" i="12"/>
  <c r="AA23" i="12"/>
  <c r="AT23" i="12" s="1"/>
  <c r="AU22" i="12"/>
  <c r="AR22" i="12"/>
  <c r="AA22" i="12"/>
  <c r="AT22" i="12" s="1"/>
  <c r="AU21" i="12"/>
  <c r="AR21" i="12"/>
  <c r="AA21" i="12"/>
  <c r="AT21" i="12" s="1"/>
  <c r="AR20" i="12"/>
  <c r="AA20" i="12"/>
  <c r="AT20" i="12" s="1"/>
  <c r="AR19" i="12"/>
  <c r="AA19" i="12"/>
  <c r="AT19" i="12" s="1"/>
  <c r="AU18" i="12"/>
  <c r="AS18" i="12"/>
  <c r="AR18" i="12"/>
  <c r="AA18" i="12"/>
  <c r="AT18" i="12" s="1"/>
  <c r="K11" i="12"/>
  <c r="K10" i="12"/>
  <c r="AA308" i="6"/>
  <c r="AA309" i="6"/>
  <c r="AA310" i="6"/>
  <c r="AA311" i="6"/>
  <c r="AA312" i="6"/>
  <c r="AA313" i="6"/>
  <c r="AA314" i="6"/>
  <c r="AA315" i="6"/>
  <c r="AA316" i="6"/>
  <c r="AA317" i="6"/>
  <c r="AA318" i="6"/>
  <c r="AA319" i="6"/>
  <c r="AA320" i="6"/>
  <c r="AA321" i="6"/>
  <c r="AA322" i="6"/>
  <c r="AA323" i="6"/>
  <c r="AA324" i="6"/>
  <c r="AA325" i="6"/>
  <c r="AA326" i="6"/>
  <c r="AA327" i="6"/>
  <c r="AA328" i="6"/>
  <c r="AA329" i="6"/>
  <c r="AA330" i="6"/>
  <c r="AA331" i="6"/>
  <c r="AA332" i="6"/>
  <c r="AA333" i="6"/>
  <c r="AA334" i="6"/>
  <c r="AA335" i="6"/>
  <c r="AA336" i="6"/>
  <c r="AA337" i="6"/>
  <c r="AA338" i="6"/>
  <c r="AA339" i="6"/>
  <c r="AA340" i="6"/>
  <c r="AA341" i="6"/>
  <c r="AA342" i="6"/>
  <c r="AA343" i="6"/>
  <c r="AA344" i="6"/>
  <c r="AA345" i="6"/>
  <c r="AA346" i="6"/>
  <c r="AA347" i="6"/>
  <c r="AA348" i="6"/>
  <c r="AA349" i="6"/>
  <c r="AA350" i="6"/>
  <c r="AA351" i="6"/>
  <c r="AA352" i="6"/>
  <c r="AA353" i="6"/>
  <c r="AA354" i="6"/>
  <c r="AA355" i="6"/>
  <c r="AA356" i="6"/>
  <c r="AA357" i="6"/>
  <c r="AA358" i="6"/>
  <c r="AA359" i="6"/>
  <c r="AA360" i="6"/>
  <c r="AA361" i="6"/>
  <c r="AA362" i="6"/>
  <c r="AA363" i="6"/>
  <c r="AA364" i="6"/>
  <c r="AA365" i="6"/>
  <c r="AA366" i="6"/>
  <c r="AA367" i="6"/>
  <c r="AA368" i="6"/>
  <c r="AA369" i="6"/>
  <c r="AA370" i="6"/>
  <c r="AA371" i="6"/>
  <c r="AA372" i="6"/>
  <c r="AA373" i="6"/>
  <c r="AA374" i="6"/>
  <c r="AA375" i="6"/>
  <c r="AA376" i="6"/>
  <c r="AA377" i="6"/>
  <c r="AA378" i="6"/>
  <c r="AA379" i="6"/>
  <c r="AA380" i="6"/>
  <c r="AA381" i="6"/>
  <c r="AA382" i="6"/>
  <c r="AA383" i="6"/>
  <c r="AA384" i="6"/>
  <c r="AA942" i="6"/>
  <c r="AA943" i="6"/>
  <c r="AP11" i="12" l="1"/>
  <c r="AE11" i="12"/>
  <c r="T11" i="12" l="1"/>
  <c r="X17" i="1" l="1"/>
  <c r="X18" i="1"/>
  <c r="AN18" i="1" s="1"/>
  <c r="X19" i="1"/>
  <c r="AN19" i="1" s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AM17" i="1"/>
  <c r="AM18" i="1"/>
  <c r="AN20" i="1"/>
  <c r="AN17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6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6" i="1"/>
  <c r="I11" i="1"/>
  <c r="I10" i="1"/>
  <c r="X16" i="1"/>
  <c r="AK11" i="1" l="1"/>
  <c r="AK10" i="1"/>
  <c r="AC10" i="1"/>
  <c r="AC11" i="1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AC10" i="5" s="1"/>
  <c r="S11" i="5"/>
  <c r="I11" i="5"/>
  <c r="I10" i="5"/>
  <c r="AK10" i="5" l="1"/>
  <c r="S10" i="5" s="1"/>
  <c r="AC11" i="5" s="1"/>
  <c r="S11" i="1"/>
  <c r="S10" i="1" l="1"/>
  <c r="AU19" i="12" l="1"/>
  <c r="AU20" i="12"/>
  <c r="AP10" i="12" l="1"/>
  <c r="AE10" i="12"/>
  <c r="T10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Hollander, Andrew J</author>
  </authors>
  <commentList>
    <comment ref="AK13" authorId="0" shapeId="0" xr:uid="{1F0FCA20-BC5A-48AD-AAD6-A64D71D56FDB}">
      <text>
        <r>
          <rPr>
            <sz val="9"/>
            <color indexed="81"/>
            <rFont val="Tahoma"/>
            <family val="2"/>
          </rPr>
          <t>Revised Detection  - After recommended action Implementation: Do not enter for Waived Countermeasures</t>
        </r>
      </text>
    </comment>
    <comment ref="X14" authorId="0" shapeId="0" xr:uid="{0AFC8EE3-45AC-47F6-AC76-4C216A10A304}">
      <text>
        <r>
          <rPr>
            <b/>
            <sz val="9"/>
            <color indexed="81"/>
            <rFont val="Tahoma"/>
            <family val="2"/>
          </rPr>
          <t>PTC - Sev&gt;4 &amp; Det=10
WD - Sev&gt;4 &amp; Det=6~9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4" authorId="0" shapeId="0" xr:uid="{A951E667-4347-40DC-BB64-053D375B1A4E}">
      <text>
        <r>
          <rPr>
            <b/>
            <sz val="9"/>
            <color indexed="81"/>
            <rFont val="Tahoma"/>
            <family val="2"/>
          </rPr>
          <t>Waive / Countermeasure Details</t>
        </r>
        <r>
          <rPr>
            <sz val="9"/>
            <color indexed="81"/>
            <rFont val="Tahoma"/>
            <family val="2"/>
          </rPr>
          <t xml:space="preserve">
Must provide details for why you are waiving a Countermeasure or details of the Countermeasure for the failure mode. </t>
        </r>
      </text>
    </comment>
    <comment ref="AK14" authorId="0" shapeId="0" xr:uid="{23FAC6B3-E501-44B4-ACD1-4049B54FC52C}">
      <text>
        <r>
          <rPr>
            <b/>
            <sz val="9"/>
            <color indexed="81"/>
            <rFont val="Tahoma"/>
            <family val="2"/>
          </rPr>
          <t xml:space="preserve">Revised Det: </t>
        </r>
        <r>
          <rPr>
            <sz val="9"/>
            <color indexed="81"/>
            <rFont val="Tahoma"/>
            <family val="2"/>
          </rPr>
          <t>Enter the Revised Detection after the countermeasure</t>
        </r>
      </text>
    </comment>
    <comment ref="Z15" authorId="0" shapeId="0" xr:uid="{F0E33F10-BB38-4B86-8F93-3DC6B3CECAAA}">
      <text>
        <r>
          <rPr>
            <b/>
            <sz val="9"/>
            <color indexed="81"/>
            <rFont val="Tahoma"/>
            <family val="2"/>
          </rPr>
          <t>Countermeasure Waived - Ppk≥1.67</t>
        </r>
        <r>
          <rPr>
            <sz val="9"/>
            <color indexed="81"/>
            <rFont val="Tahoma"/>
            <family val="2"/>
          </rPr>
          <t xml:space="preserve">
If Countermeasure Waived = Yes, CM Date must be blank. </t>
        </r>
      </text>
    </comment>
    <comment ref="AB15" authorId="0" shapeId="0" xr:uid="{7727D100-962F-47A8-9F0E-2A6D4893654E}">
      <text>
        <r>
          <rPr>
            <b/>
            <sz val="9"/>
            <color indexed="81"/>
            <rFont val="Tahoma"/>
            <family val="2"/>
          </rPr>
          <t>Countermeasure Date - Date Countermeasure Verified Effective</t>
        </r>
        <r>
          <rPr>
            <sz val="9"/>
            <color indexed="81"/>
            <rFont val="Tahoma"/>
            <family val="2"/>
          </rPr>
          <t xml:space="preserve">
If Countermeasure Date has a date, Countermeasure Waived must be blank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Hollander, Andrew J</author>
  </authors>
  <commentList>
    <comment ref="AA17" authorId="0" shapeId="0" xr:uid="{C8C8131A-CB33-4777-9E3E-A2E3179090A5}">
      <text>
        <r>
          <rPr>
            <b/>
            <sz val="9"/>
            <color indexed="81"/>
            <rFont val="Tahoma"/>
            <family val="2"/>
          </rPr>
          <t>PTC - Sev&gt;4 &amp; Det=10
WD - Sev&gt;4 &amp; Det=6-9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7" authorId="0" shapeId="0" xr:uid="{52E8C2AC-1597-4413-A660-485DFB7106DF}">
      <text>
        <r>
          <rPr>
            <b/>
            <sz val="9"/>
            <color indexed="81"/>
            <rFont val="Tahoma"/>
            <family val="2"/>
          </rPr>
          <t>Countermeasure Waived - Ppk≥1.67</t>
        </r>
        <r>
          <rPr>
            <sz val="9"/>
            <color indexed="81"/>
            <rFont val="Tahoma"/>
            <family val="2"/>
          </rPr>
          <t xml:space="preserve">
If Countermeasure Waived = Yes, CM Date must be blank and Recommended Action must include the Ppk data.</t>
        </r>
      </text>
    </comment>
    <comment ref="AE17" authorId="0" shapeId="0" xr:uid="{E3BBCBDF-7862-4F78-88B0-82B7FA9EF4E8}">
      <text>
        <r>
          <rPr>
            <b/>
            <sz val="9"/>
            <color indexed="81"/>
            <rFont val="Tahoma"/>
            <family val="2"/>
          </rPr>
          <t>Countermeasure Date - Date Countermeasure Verified Effective</t>
        </r>
        <r>
          <rPr>
            <sz val="9"/>
            <color indexed="81"/>
            <rFont val="Tahoma"/>
            <family val="2"/>
          </rPr>
          <t xml:space="preserve">
If Countermeasure Date has a date, Countermeasure Waived must be blank</t>
        </r>
      </text>
    </comment>
    <comment ref="AG17" authorId="0" shapeId="0" xr:uid="{52BE625A-FAFE-4066-A54A-EFB81991E004}">
      <text>
        <r>
          <rPr>
            <b/>
            <sz val="9"/>
            <color indexed="81"/>
            <rFont val="Tahoma"/>
            <family val="2"/>
          </rPr>
          <t>Waive / Countermeasure Details</t>
        </r>
        <r>
          <rPr>
            <sz val="9"/>
            <color indexed="81"/>
            <rFont val="Tahoma"/>
            <family val="2"/>
          </rPr>
          <t xml:space="preserve">
Must provide details for why you are waiving a Countermeasure or details of the Countermeasure for the failure mode. </t>
        </r>
      </text>
    </comment>
    <comment ref="AN17" authorId="0" shapeId="0" xr:uid="{F8547C31-B1B6-4185-B945-DF0628927EDC}">
      <text>
        <r>
          <rPr>
            <sz val="9"/>
            <color indexed="81"/>
            <rFont val="Tahoma"/>
            <family val="2"/>
          </rPr>
          <t>Revised Detection  - After recommended action Implementation.</t>
        </r>
      </text>
    </comment>
    <comment ref="AP17" authorId="0" shapeId="0" xr:uid="{BE17BE18-F600-4860-A0F2-80633FC59611}">
      <text>
        <r>
          <rPr>
            <b/>
            <sz val="9"/>
            <color indexed="81"/>
            <rFont val="Tahoma"/>
            <family val="2"/>
          </rPr>
          <t xml:space="preserve">Tier 1 Detection:  </t>
        </r>
        <r>
          <rPr>
            <sz val="9"/>
            <color indexed="81"/>
            <rFont val="Tahoma"/>
            <family val="2"/>
          </rPr>
          <t xml:space="preserve">Enter the detection ranking where the Tier 1 will detect failiure mode preventing from exiting facility and shipment to Navistar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Spitznogle, Diane M</author>
    <author>Hollander, Andrew J</author>
  </authors>
  <commentList>
    <comment ref="AH7" authorId="0" shapeId="0" xr:uid="{02D4B4CD-C59B-4E80-B0A2-8B4C018DEF5C}">
      <text>
        <r>
          <rPr>
            <b/>
            <sz val="9"/>
            <color indexed="81"/>
            <rFont val="Tahoma"/>
            <family val="2"/>
          </rPr>
          <t>Date PTC/WDs were communicated to plant to verify plant detection controls in place</t>
        </r>
      </text>
    </comment>
    <comment ref="I10" authorId="1" shapeId="0" xr:uid="{9C5ED8D6-90E1-4AB3-9BBD-C8475A59BD9B}">
      <text>
        <r>
          <rPr>
            <sz val="9"/>
            <color indexed="81"/>
            <rFont val="Tahoma"/>
            <family val="2"/>
          </rPr>
          <t>Count of Part #s Entered in Column A:C</t>
        </r>
      </text>
    </comment>
    <comment ref="S10" authorId="1" shapeId="0" xr:uid="{F4EA1634-C3D4-4B35-90FD-30C338702799}">
      <text>
        <r>
          <rPr>
            <sz val="9"/>
            <color indexed="81"/>
            <rFont val="Tahoma"/>
            <family val="2"/>
          </rPr>
          <t># of PTC Discovered + # of WD Discovered</t>
        </r>
      </text>
    </comment>
    <comment ref="AC10" authorId="1" shapeId="0" xr:uid="{C050EEE5-9B0B-4C5E-B077-0098A509229A}">
      <text>
        <r>
          <rPr>
            <sz val="9"/>
            <color indexed="81"/>
            <rFont val="Tahoma"/>
            <family val="2"/>
          </rPr>
          <t xml:space="preserve">Count of "PTC" in column X:Y
</t>
        </r>
      </text>
    </comment>
    <comment ref="AK10" authorId="1" shapeId="0" xr:uid="{D1199C08-11A2-45A5-BC61-A3C1E3678E25}">
      <text>
        <r>
          <rPr>
            <sz val="9"/>
            <color indexed="81"/>
            <rFont val="Tahoma"/>
            <family val="2"/>
          </rPr>
          <t>Count of "WD" in column X:Y</t>
        </r>
      </text>
    </comment>
    <comment ref="I11" authorId="1" shapeId="0" xr:uid="{CD4C1BA4-3926-43DA-A5C5-5FF14963AC58}">
      <text>
        <r>
          <rPr>
            <sz val="9"/>
            <color indexed="81"/>
            <rFont val="Tahoma"/>
            <family val="2"/>
          </rPr>
          <t xml:space="preserve">Count of Dates entered in column AB:AC
</t>
        </r>
      </text>
    </comment>
    <comment ref="S11" authorId="1" shapeId="0" xr:uid="{815DEBB7-1F82-4D0B-A91C-56CAC9DC464D}">
      <text>
        <r>
          <rPr>
            <sz val="9"/>
            <color indexed="81"/>
            <rFont val="Tahoma"/>
            <family val="2"/>
          </rPr>
          <t>Count of "Yes" in column Z:AA</t>
        </r>
      </text>
    </comment>
    <comment ref="AC11" authorId="1" shapeId="0" xr:uid="{BC2F2ABB-1F8E-41CE-97B8-2D8945F2610E}">
      <text>
        <r>
          <rPr>
            <sz val="9"/>
            <color indexed="81"/>
            <rFont val="Tahoma"/>
            <family val="2"/>
          </rPr>
          <t xml:space="preserve">Green=No Outstanding Actions
Yellow&gt;1 Outstanding Actions
Red=&lt;0 Outstanding Actions (Entered a Countermeasure Waived and Countermeasure Date) - Cannot waived a Countermeasure and Enter a Countermeasure Date
</t>
        </r>
      </text>
    </comment>
    <comment ref="AK13" authorId="1" shapeId="0" xr:uid="{25863CAD-0D37-4129-AABF-4946CBFC87F7}">
      <text>
        <r>
          <rPr>
            <sz val="9"/>
            <color indexed="81"/>
            <rFont val="Tahoma"/>
            <family val="2"/>
          </rPr>
          <t>Revised Detection  - After recommended action Implementation: Do not enter for Waived Countermeasures</t>
        </r>
      </text>
    </comment>
    <comment ref="X14" authorId="1" shapeId="0" xr:uid="{3FDC9011-CFF9-44B7-9916-4E8F3BC04ECA}">
      <text>
        <r>
          <rPr>
            <b/>
            <sz val="9"/>
            <color indexed="81"/>
            <rFont val="Tahoma"/>
            <family val="2"/>
          </rPr>
          <t>PTC - Sev&gt;4 &amp; Det=10
WD - Sev&gt;4 &amp; Det=6~9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4" authorId="1" shapeId="0" xr:uid="{C6BE9261-5F8A-428F-8E5E-6B7BF34CECFD}">
      <text>
        <r>
          <rPr>
            <b/>
            <sz val="9"/>
            <color indexed="81"/>
            <rFont val="Tahoma"/>
            <family val="2"/>
          </rPr>
          <t>Recommended Action:</t>
        </r>
        <r>
          <rPr>
            <sz val="9"/>
            <color indexed="81"/>
            <rFont val="Tahoma"/>
            <family val="2"/>
          </rPr>
          <t xml:space="preserve">
Enter action from PFMEA for dection improment - May use this section to provide details waived countermeasure 
</t>
        </r>
      </text>
    </comment>
    <comment ref="AK14" authorId="1" shapeId="0" xr:uid="{5E8146CA-E83C-4819-B741-CB42630E2B1F}">
      <text>
        <r>
          <rPr>
            <b/>
            <sz val="9"/>
            <color indexed="81"/>
            <rFont val="Tahoma"/>
            <family val="2"/>
          </rPr>
          <t xml:space="preserve">Revised Det: </t>
        </r>
        <r>
          <rPr>
            <sz val="9"/>
            <color indexed="81"/>
            <rFont val="Tahoma"/>
            <family val="2"/>
          </rPr>
          <t>Enter the Revised Detection after recommended action implemented</t>
        </r>
      </text>
    </comment>
    <comment ref="Z15" authorId="1" shapeId="0" xr:uid="{C590AFBC-22A6-4EAE-AF97-3BE09D4F23F0}">
      <text>
        <r>
          <rPr>
            <b/>
            <sz val="9"/>
            <color indexed="81"/>
            <rFont val="Tahoma"/>
            <family val="2"/>
          </rPr>
          <t>Countermeasure Waived - Ppk≥1.67</t>
        </r>
        <r>
          <rPr>
            <sz val="9"/>
            <color indexed="81"/>
            <rFont val="Tahoma"/>
            <family val="2"/>
          </rPr>
          <t xml:space="preserve">
If Countermeasure Waived = Yes, CM Date must be blank. </t>
        </r>
      </text>
    </comment>
    <comment ref="AB15" authorId="1" shapeId="0" xr:uid="{E17C67DF-6531-4832-9308-0EABFB4A1E58}">
      <text>
        <r>
          <rPr>
            <b/>
            <sz val="9"/>
            <color indexed="81"/>
            <rFont val="Tahoma"/>
            <family val="2"/>
          </rPr>
          <t xml:space="preserve">Date the recommended action was implemented (verified effective)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Hollander, Andrew J</author>
  </authors>
  <commentList>
    <comment ref="AA16" authorId="0" shapeId="0" xr:uid="{C648C69B-B090-4725-BA1E-A47851660E2D}">
      <text>
        <r>
          <rPr>
            <b/>
            <sz val="9"/>
            <color indexed="81"/>
            <rFont val="Tahoma"/>
            <family val="2"/>
          </rPr>
          <t>PTC - Sev&gt;4 &amp; Det=10
WD - Sev&gt;4 &amp; Det=6-9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6" authorId="0" shapeId="0" xr:uid="{B0C69ECC-79A6-4BD7-9BB2-AE0BB0D0B7A9}">
      <text>
        <r>
          <rPr>
            <b/>
            <sz val="9"/>
            <color indexed="81"/>
            <rFont val="Tahoma"/>
            <family val="2"/>
          </rPr>
          <t>Waive / Countermeasure Details</t>
        </r>
        <r>
          <rPr>
            <sz val="9"/>
            <color indexed="81"/>
            <rFont val="Tahoma"/>
            <family val="2"/>
          </rPr>
          <t xml:space="preserve">
Must provide details for why you are waiving a Countermeasure or details of the Countermeasure for the failure mode. </t>
        </r>
      </text>
    </comment>
    <comment ref="AN16" authorId="0" shapeId="0" xr:uid="{CBC20B1C-F563-4E28-9FB8-6CA67D0D89DE}">
      <text>
        <r>
          <rPr>
            <sz val="9"/>
            <color indexed="81"/>
            <rFont val="Tahoma"/>
            <family val="2"/>
          </rPr>
          <t>Revised Detection  - After recommended action Implementation: Do not enter for Waived Countermeasures</t>
        </r>
      </text>
    </comment>
    <comment ref="AP16" authorId="0" shapeId="0" xr:uid="{6ABB7758-051E-4F0E-B0AB-6CE77EA70481}">
      <text>
        <r>
          <rPr>
            <b/>
            <sz val="9"/>
            <color indexed="81"/>
            <rFont val="Tahoma"/>
            <family val="2"/>
          </rPr>
          <t xml:space="preserve">Tier 1 Detection:  </t>
        </r>
        <r>
          <rPr>
            <sz val="9"/>
            <color indexed="81"/>
            <rFont val="Tahoma"/>
            <family val="2"/>
          </rPr>
          <t xml:space="preserve">Enter the detection ranking where the Tier 1 will detect failiure mode preventing from exiting facility and shipment to Navistar
</t>
        </r>
      </text>
    </comment>
    <comment ref="AC17" authorId="0" shapeId="0" xr:uid="{122DBD00-ED8D-403B-B1BA-00466F93ECE5}">
      <text>
        <r>
          <rPr>
            <b/>
            <sz val="9"/>
            <color indexed="81"/>
            <rFont val="Tahoma"/>
            <family val="2"/>
          </rPr>
          <t>Countermeasure Waived - Ppk≥1.67</t>
        </r>
        <r>
          <rPr>
            <sz val="9"/>
            <color indexed="81"/>
            <rFont val="Tahoma"/>
            <family val="2"/>
          </rPr>
          <t xml:space="preserve">
If Countermeasure Waived = Yes, CM Date must be blank. </t>
        </r>
      </text>
    </comment>
    <comment ref="AE17" authorId="0" shapeId="0" xr:uid="{FA1028AC-E3BF-460C-B5EA-48FF4558BB4D}">
      <text>
        <r>
          <rPr>
            <b/>
            <sz val="9"/>
            <color indexed="81"/>
            <rFont val="Tahoma"/>
            <family val="2"/>
          </rPr>
          <t>Countermeasure Date - Date Countermeasure Verified Effective</t>
        </r>
        <r>
          <rPr>
            <sz val="9"/>
            <color indexed="81"/>
            <rFont val="Tahoma"/>
            <family val="2"/>
          </rPr>
          <t xml:space="preserve">
If Countermeasure Date has a date, Countermeasure Waived must be blank</t>
        </r>
      </text>
    </comment>
  </commentList>
</comments>
</file>

<file path=xl/sharedStrings.xml><?xml version="1.0" encoding="utf-8"?>
<sst xmlns="http://schemas.openxmlformats.org/spreadsheetml/2006/main" count="367" uniqueCount="198">
  <si>
    <t>Tier I Pass-Through Assessment Matrix</t>
  </si>
  <si>
    <r>
      <t xml:space="preserve">ISQ-016-FO
</t>
    </r>
    <r>
      <rPr>
        <sz val="8"/>
        <color rgb="FFFF0000"/>
        <rFont val="Arial"/>
        <family val="2"/>
      </rPr>
      <t>Rev: B  Date:10/25/19</t>
    </r>
    <r>
      <rPr>
        <sz val="8"/>
        <color theme="1"/>
        <rFont val="Arial"/>
        <family val="2"/>
      </rPr>
      <t xml:space="preserve">
Copies must be verified for current revision</t>
    </r>
  </si>
  <si>
    <t>Supplier Name:</t>
  </si>
  <si>
    <t>Supplier Code:</t>
  </si>
  <si>
    <t>MFG Location:</t>
  </si>
  <si>
    <t>Part Number:</t>
  </si>
  <si>
    <t>Part Name:</t>
  </si>
  <si>
    <t>Rev. Date:</t>
  </si>
  <si>
    <t>Submit Date:</t>
  </si>
  <si>
    <t>Contact Name:</t>
  </si>
  <si>
    <t>Contact Email:</t>
  </si>
  <si>
    <t xml:space="preserve"> SQE Name:</t>
  </si>
  <si>
    <t>SQE Email:</t>
  </si>
  <si>
    <t>Yes</t>
  </si>
  <si>
    <t># of PTC/WD Discovered</t>
  </si>
  <si>
    <t># of PTC Discovered</t>
  </si>
  <si>
    <t># of WD Discovered</t>
  </si>
  <si>
    <t xml:space="preserve"> Countermeasures Implemented</t>
  </si>
  <si>
    <t># of Countermeasures Waived</t>
  </si>
  <si>
    <t># of Outstanding Actions</t>
  </si>
  <si>
    <t>PFMEA Information</t>
  </si>
  <si>
    <t xml:space="preserve">PTC / WD Countermeasures </t>
  </si>
  <si>
    <t>Rev.</t>
  </si>
  <si>
    <t>Part Number</t>
  </si>
  <si>
    <t>Part Name</t>
  </si>
  <si>
    <t>Supplier</t>
  </si>
  <si>
    <t>Failure Mode</t>
  </si>
  <si>
    <t>Detection Control</t>
  </si>
  <si>
    <t>SEV</t>
  </si>
  <si>
    <t>OCC</t>
  </si>
  <si>
    <t>DET</t>
  </si>
  <si>
    <t>WD / 
PTC</t>
  </si>
  <si>
    <t>Implementation</t>
  </si>
  <si>
    <t>Recommended Action(s)</t>
  </si>
  <si>
    <t>Waived</t>
  </si>
  <si>
    <t>Date</t>
  </si>
  <si>
    <t xml:space="preserve">Tier Supplier and Part Information </t>
  </si>
  <si>
    <t>ABC Corporation</t>
  </si>
  <si>
    <t>12345X1</t>
  </si>
  <si>
    <t>Chicago, IL</t>
  </si>
  <si>
    <t>12345678C1</t>
  </si>
  <si>
    <t>M10 x 1.5 Hex Flange Bolt</t>
  </si>
  <si>
    <t>Josie Smith</t>
  </si>
  <si>
    <t>Josie.Smith@ABCCorporation.com</t>
  </si>
  <si>
    <t>John Doe</t>
  </si>
  <si>
    <t>John.Doe@Navistar.com</t>
  </si>
  <si>
    <t xml:space="preserve">Reviewed By Nav Plant Date:  </t>
  </si>
  <si>
    <t>Tier Pass-Through Assessment Rollup Totals</t>
  </si>
  <si>
    <t xml:space="preserve"># of Operations </t>
  </si>
  <si>
    <t xml:space="preserve">Operation #      </t>
  </si>
  <si>
    <t xml:space="preserve">Process Description         </t>
  </si>
  <si>
    <t>Packaging</t>
  </si>
  <si>
    <t>Incorrect label on box</t>
  </si>
  <si>
    <t>Visual Inspection</t>
  </si>
  <si>
    <t>Add scanners</t>
  </si>
  <si>
    <t>General Instructions - Form Completion and Submission</t>
  </si>
  <si>
    <t xml:space="preserve">1) </t>
  </si>
  <si>
    <t>The PTC/WD form requires supplier to have followed the AIAG FMEA manual when completing respective FMEA documentation</t>
  </si>
  <si>
    <t xml:space="preserve">2) </t>
  </si>
  <si>
    <t xml:space="preserve">3) </t>
  </si>
  <si>
    <t xml:space="preserve">Tier suppliers are responsible to complete form and submit with PPAP to Tier I </t>
  </si>
  <si>
    <t xml:space="preserve">4) </t>
  </si>
  <si>
    <t xml:space="preserve">Ensure to set the default print pages if you need to print the form. </t>
  </si>
  <si>
    <t>Instructions for Tier Pass-Through Assessment</t>
  </si>
  <si>
    <t>Using PTC/WD Criteria, sort pFMEA by severity and detection columns</t>
  </si>
  <si>
    <t>Transfer the failure mode(s) that meet criteria to Tier Pass-Through Assessment Matrix</t>
  </si>
  <si>
    <t xml:space="preserve">Complete columns under PFMEA Information columns </t>
  </si>
  <si>
    <t>Operation number from FMEA, process description, failure mode, detection control, severity-occurrence-detection rankings</t>
  </si>
  <si>
    <t>5)</t>
  </si>
  <si>
    <t>PTC / WD will populate automatically when sev/occ/det columns completed</t>
  </si>
  <si>
    <t>6)</t>
  </si>
  <si>
    <t>Complete columns under Implementation answering yes if waived or entering date if not waived</t>
  </si>
  <si>
    <t>7)</t>
  </si>
  <si>
    <t>Transfer Recommended Actions from PFMEA columns for PTC / WD entries</t>
  </si>
  <si>
    <t>8)</t>
  </si>
  <si>
    <t>Enter revised detection ranking for implemented recommended actions taken from PFMEA</t>
  </si>
  <si>
    <t>PTC/WD Criteria</t>
  </si>
  <si>
    <t>Drawing or model characteristics</t>
  </si>
  <si>
    <t>PTC = Severity &gt; 4 &amp; Detection = 10</t>
  </si>
  <si>
    <t>WD = Severity &gt; 4 &amp; Detection = 6 ~ 9</t>
  </si>
  <si>
    <t>3)</t>
  </si>
  <si>
    <t>Instructions for Tier II Pass-Through Assessment</t>
  </si>
  <si>
    <t>4)</t>
  </si>
  <si>
    <t xml:space="preserve">Complete Supplier and Part Information section  </t>
  </si>
  <si>
    <t>Rev. No.</t>
  </si>
  <si>
    <t>Effective Date</t>
  </si>
  <si>
    <t>Revision History</t>
  </si>
  <si>
    <t>A</t>
  </si>
  <si>
    <t>New form ISQ-016-FO for ISQ (AH, 02/10/14)</t>
  </si>
  <si>
    <t>B</t>
  </si>
  <si>
    <t>Added Tier (Sub supplier) PT, Tier  I PT, instructions, revised example</t>
  </si>
  <si>
    <t>The supplier is responsible to complete form and submit with PPAP to Navistar if Tier 1 with no outsourced processes</t>
  </si>
  <si>
    <t>Complete Tier Supplier and Part Information section   (Do not complete Reviewed By Tier 1 Plant Date)</t>
  </si>
  <si>
    <t>Instructions for Sub Tier Pass-Through Assessment and Weak Detection Submission Form</t>
  </si>
  <si>
    <t xml:space="preserve">Supplier and Part Information </t>
  </si>
  <si>
    <t>Pass-Through Assessment Rollup Totals</t>
  </si>
  <si>
    <r>
      <t>Tier 1 Pass-Through Assessment</t>
    </r>
    <r>
      <rPr>
        <b/>
        <sz val="12"/>
        <color theme="7" tint="0.39997558519241921"/>
        <rFont val="Arial"/>
        <family val="2"/>
      </rPr>
      <t xml:space="preserve"> and Weak Detection </t>
    </r>
    <r>
      <rPr>
        <b/>
        <sz val="12"/>
        <color theme="1"/>
        <rFont val="Arial"/>
        <family val="2"/>
      </rPr>
      <t>Matrix</t>
    </r>
  </si>
  <si>
    <t xml:space="preserve">Reviewed By Navistar Date:  </t>
  </si>
  <si>
    <t xml:space="preserve">#  of Tier 1 PTC/WD </t>
  </si>
  <si>
    <t>W Part#</t>
  </si>
  <si>
    <t>W/O Part#</t>
  </si>
  <si>
    <t>Tier 1</t>
  </si>
  <si>
    <t>Instructions for Tier 1 Pass-Through Assessment and Weak Detection Form (Combined)</t>
  </si>
  <si>
    <t>1)</t>
  </si>
  <si>
    <t xml:space="preserve">Tier 1 is responsible to complete PTC/WD assessment matrix based on internal PFMEA </t>
  </si>
  <si>
    <t>Tier I supplier is responsible to review completed Pass-Through Assessment Matrix submitted each sub tier for respective assembly part number</t>
  </si>
  <si>
    <t xml:space="preserve">Tier I supplier is responsible to  evaluate per Sub Tier instruction then consolidate onto the Tier 1 Pass Through Matrix any PTC or WD not detected by at Tier 1 location </t>
  </si>
  <si>
    <t xml:space="preserve">Tier 1 Pass-Through Assessment Matrixmust be completed for each part number shipped directly to Navistar </t>
  </si>
  <si>
    <t>2)</t>
  </si>
  <si>
    <t xml:space="preserve">Enter sub tier name, part number, part name into yellow shaded columns </t>
  </si>
  <si>
    <t>Consolidated the inputs from the Sub Tier Pass-Through matrix for each PTC/WD not being detected at the Tier 1 facility</t>
  </si>
  <si>
    <t xml:space="preserve">(This means transfer columns K through AK for each WD and PTC not being detected by the tier 1) </t>
  </si>
  <si>
    <t xml:space="preserve">Complete items 2 and 3 until all sub tier entries are complete </t>
  </si>
  <si>
    <t xml:space="preserve">Transfer any PTC/WD identied within the Tier 1 facility into columns K through AK - Do not complete yellow shaded columns </t>
  </si>
  <si>
    <t xml:space="preserve">6) </t>
  </si>
  <si>
    <t>All  entries on the Tier 1 Pass-Through Matrix should reflect PTC/WDs from Tier 1 and sub-tiers that are not being detected prior to shipment to Navistar</t>
  </si>
  <si>
    <t>Submit completed forms in the excel format to Navistar</t>
  </si>
  <si>
    <t>For questions regarding this process, contact your respective Navistar SQE</t>
  </si>
  <si>
    <t>9)</t>
  </si>
  <si>
    <t>Submit completed forms in the excel format to Tier 1</t>
  </si>
  <si>
    <t>For questions regarding this process, contact your Tier 1 SQE</t>
  </si>
  <si>
    <t xml:space="preserve">  # of Tier 1 WDs  </t>
  </si>
  <si>
    <t># of Tier 1 PTCs</t>
  </si>
  <si>
    <t># of Tier 1 Failure Modes</t>
  </si>
  <si>
    <t># of  SubTier  Failure Modes</t>
  </si>
  <si>
    <t xml:space="preserve"># of SubTier PTC/WD </t>
  </si>
  <si>
    <t xml:space="preserve"># of SubTier PTCs </t>
  </si>
  <si>
    <t xml:space="preserve"># of SubTier WDs </t>
  </si>
  <si>
    <t>Suppiler</t>
  </si>
  <si>
    <t>Tier</t>
  </si>
  <si>
    <t>To be fill out by Tier 1 only</t>
  </si>
  <si>
    <t>Tier Pass-Through Assessment and Weak Detection Matrix</t>
  </si>
  <si>
    <t>Operation Description</t>
  </si>
  <si>
    <t># of SubTier Failure Modes</t>
  </si>
  <si>
    <t># of SubTier PTC/WD</t>
  </si>
  <si>
    <t># of Tier 1 PTC/WD</t>
  </si>
  <si>
    <t># of SubTier PTCs</t>
  </si>
  <si>
    <t># of SubTier WDs</t>
  </si>
  <si>
    <t># of Tier 1 WDs</t>
  </si>
  <si>
    <t>SubTier 2</t>
  </si>
  <si>
    <t>SubTier 3</t>
  </si>
  <si>
    <t>SubTier 4</t>
  </si>
  <si>
    <t>SubTier</t>
  </si>
  <si>
    <t>Tier 1 After Recommended Actions</t>
  </si>
  <si>
    <t>SubTier
After
 Tier 1 Review</t>
  </si>
  <si>
    <t>Instructions for Tier Pass-Through Assessment and Weak Detection Form (Combined)</t>
  </si>
  <si>
    <t>Complete Tier Supplier and Part Information section</t>
  </si>
  <si>
    <t>Consolidated Pass-Through Assessment Rollup Totals</t>
  </si>
  <si>
    <t>SubTiers Instructions for Tier Pass-Through and Weak Detection Assessment</t>
  </si>
  <si>
    <t>Tier 1 Instructions for Tier Pass-Through and Weak Detection Assessment</t>
  </si>
  <si>
    <t xml:space="preserve">Tier 1 Pass-Through Assessmentand Weak Detection Matrix must be completed for each part number shipped directly to Navistar </t>
  </si>
  <si>
    <t>Tier 1 supplier is responsible to review completed PTC/WD assessment matrix submitted each SubTier for respective assembly part number</t>
  </si>
  <si>
    <t>Tier
Level</t>
  </si>
  <si>
    <t xml:space="preserve">Tier 1 supplier is responsible to  evaluate per SubTier instruction then consolidate onto the Tier 1 Pass Through Matrix any PTC or WD not detected by at Tier 1 location </t>
  </si>
  <si>
    <t>ABC CORPORATION</t>
  </si>
  <si>
    <t>Tier 1 and SubTiers</t>
  </si>
  <si>
    <t>Tier 1 only</t>
  </si>
  <si>
    <t>Labeling</t>
  </si>
  <si>
    <t>Use of scanners</t>
  </si>
  <si>
    <t>DCFMfg</t>
  </si>
  <si>
    <t>Bracket</t>
  </si>
  <si>
    <t>Nut</t>
  </si>
  <si>
    <t>67898C1</t>
  </si>
  <si>
    <t>123456C1</t>
  </si>
  <si>
    <t>NR</t>
  </si>
  <si>
    <t># Tier 1 Failure Modes</t>
  </si>
  <si>
    <t>Using PTC/WD Criteria (See PTC/WD Criteria below), sort pFMEA by severity and detection columns and transfer the failure mode(s) that meet criteria to Tier Pass-Through Assessment Matrix</t>
  </si>
  <si>
    <t>Complete columns under PFMEA Information columns: Process description, failure mode, detection control, severity-occurrence-detection rankings</t>
  </si>
  <si>
    <t xml:space="preserve">8) </t>
  </si>
  <si>
    <t>Complete Tier Supplier and Part Information section.</t>
  </si>
  <si>
    <t>Complete columns under Implementation answering yes if waived or entering date if not waived. Countermeasure ca be waived with deonstrated Ppk&gt;=1.67</t>
  </si>
  <si>
    <t>10)</t>
  </si>
  <si>
    <t>Enter SubTier part number, part name, supplier, Tier level into yellow shaded columns</t>
  </si>
  <si>
    <t>Enter the detection ranking and detection control where the Tier 1 will detect failiure mode preventing from exiting facility and shipment to Navistar</t>
  </si>
  <si>
    <t xml:space="preserve"> Revised DET</t>
  </si>
  <si>
    <t xml:space="preserve">Tier 1
Detection Control for Sub-Tiers PTC/WD </t>
  </si>
  <si>
    <t xml:space="preserve"> Tier 1  DET</t>
  </si>
  <si>
    <t xml:space="preserve">Consolidate the inputs from the SubTiers PTC/WD assessment matrix from each Subsupplier. (This means transfer columns L through AN from each SubTier  PTC/WD matrix that meet the PTC/WD Criteria after Recommended Actions).
</t>
  </si>
  <si>
    <r>
      <t xml:space="preserve">(This means transfer columns L through AN from each SubTier  PTC/WD matrix </t>
    </r>
    <r>
      <rPr>
        <b/>
        <sz val="11"/>
        <color rgb="FFFF0000"/>
        <rFont val="Calibri"/>
        <family val="2"/>
        <scheme val="minor"/>
      </rPr>
      <t>that meet the PTC/WD Criteria after Recommended Actions</t>
    </r>
    <r>
      <rPr>
        <sz val="11"/>
        <color theme="1"/>
        <rFont val="Calibri"/>
        <family val="2"/>
        <scheme val="minor"/>
      </rPr>
      <t xml:space="preserve">) </t>
    </r>
  </si>
  <si>
    <t>Using PTC/WD Criteria (See Criteria below), sort PFMEA by severity and detection columns and transfer the failure mode(s) that meet criteria to Tier Pass-Through Assessment Matrix</t>
  </si>
  <si>
    <t>Complete columns under Implementation answering yes if waived or entering date if not waived. Countermeasure ca be waived with demonstrated Ppk&gt;=1.67</t>
  </si>
  <si>
    <t>Enter Tier or SubTier part number (as it applies), part name, supplier, Tier level into yellow shaded columns</t>
  </si>
  <si>
    <t>For Sub-tiers items, enter the detection ranking and detection control where the Tier 1 will detect failure mode preventing from exiting facility and shipment to Navistar</t>
  </si>
  <si>
    <t xml:space="preserve">Consolidate the inputs from the SubTiers PTC/WD assessment matrix and add the results to the Tier 1 Form
</t>
  </si>
  <si>
    <t xml:space="preserve">Combined former ISQ-009-FO and ISQ-016-FO content to include Tier I and sub-tiered supplier content.  </t>
  </si>
  <si>
    <t>ISQ-016-FO
Rev: B  Date: 1/22/2020
Copies must be verified for current revision</t>
  </si>
  <si>
    <t>Action
Date</t>
  </si>
  <si>
    <t>Tier 1 After Recommended Actions
PTC</t>
  </si>
  <si>
    <t>SubTier
After Recommended Actions</t>
  </si>
  <si>
    <t>C</t>
  </si>
  <si>
    <t>Have Subtiers PTC&amp;WD reviewed:</t>
  </si>
  <si>
    <t>YES</t>
  </si>
  <si>
    <t>NO</t>
  </si>
  <si>
    <t>Average Baseline Detection</t>
  </si>
  <si>
    <t>Average Detection after Countermeasure</t>
  </si>
  <si>
    <t>Updated roll-up formulas, updated Revised detection Comments, added Baseline roll-up.</t>
  </si>
  <si>
    <t>Detection after countermeasure</t>
  </si>
  <si>
    <t>ISQ-016-FO
Rev: C  Date:08/01/2020
Copies must be verified for current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</si>
</sst>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[$-409]mmmm\ d\,\ yyyy;@"/>
    <numFmt numFmtId="166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11"/>
      <color theme="1"/>
      <name val="Arial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7" tint="0.3999755851924192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470">
    <xf numFmtId="0" fontId="0" fillId="0" borderId="0" xfId="0"/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shrinkToFit="1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" fillId="2" borderId="0" xfId="0" applyFont="1" applyFill="1" applyAlignment="1"/>
    <xf numFmtId="0" fontId="5" fillId="3" borderId="14" xfId="0" applyFont="1" applyFill="1" applyBorder="1" applyAlignment="1">
      <alignment horizontal="center" vertical="center"/>
    </xf>
    <xf numFmtId="0" fontId="13" fillId="0" borderId="13" xfId="0" applyFont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</xf>
    <xf numFmtId="0" fontId="10" fillId="2" borderId="0" xfId="0" applyFont="1" applyFill="1" applyAlignment="1" applyProtection="1">
      <alignment vertical="center" shrinkToFi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 vertical="center" shrinkToFit="1"/>
      <protection locked="0"/>
    </xf>
    <xf numFmtId="0" fontId="0" fillId="2" borderId="0" xfId="0" applyFill="1"/>
    <xf numFmtId="0" fontId="0" fillId="2" borderId="0" xfId="0" applyFill="1" applyBorder="1"/>
    <xf numFmtId="0" fontId="6" fillId="0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5" fillId="2" borderId="0" xfId="0" applyFont="1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top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0" fillId="2" borderId="13" xfId="0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0" fontId="0" fillId="2" borderId="35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2" borderId="36" xfId="0" applyFill="1" applyBorder="1"/>
    <xf numFmtId="0" fontId="0" fillId="2" borderId="35" xfId="0" applyFill="1" applyBorder="1"/>
    <xf numFmtId="0" fontId="0" fillId="2" borderId="27" xfId="0" applyFill="1" applyBorder="1"/>
    <xf numFmtId="0" fontId="0" fillId="2" borderId="38" xfId="0" applyFill="1" applyBorder="1"/>
    <xf numFmtId="0" fontId="0" fillId="2" borderId="15" xfId="0" applyFont="1" applyFill="1" applyBorder="1" applyAlignment="1">
      <alignment horizontal="left"/>
    </xf>
    <xf numFmtId="0" fontId="0" fillId="2" borderId="17" xfId="0" applyFill="1" applyBorder="1"/>
    <xf numFmtId="0" fontId="0" fillId="2" borderId="15" xfId="0" applyFill="1" applyBorder="1"/>
    <xf numFmtId="0" fontId="0" fillId="2" borderId="4" xfId="0" applyFill="1" applyBorder="1"/>
    <xf numFmtId="0" fontId="0" fillId="2" borderId="19" xfId="0" applyFill="1" applyBorder="1"/>
    <xf numFmtId="0" fontId="0" fillId="0" borderId="0" xfId="0" applyAlignment="1">
      <alignment wrapText="1"/>
    </xf>
    <xf numFmtId="0" fontId="0" fillId="2" borderId="0" xfId="0" applyFill="1" applyProtection="1"/>
    <xf numFmtId="0" fontId="6" fillId="0" borderId="1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Fill="1" applyAlignment="1" applyProtection="1">
      <alignment horizontal="center"/>
    </xf>
    <xf numFmtId="0" fontId="6" fillId="2" borderId="0" xfId="0" applyFont="1" applyFill="1" applyAlignment="1" applyProtection="1"/>
    <xf numFmtId="0" fontId="6" fillId="2" borderId="0" xfId="0" applyFont="1" applyFill="1" applyProtection="1"/>
    <xf numFmtId="0" fontId="0" fillId="7" borderId="13" xfId="0" applyFill="1" applyBorder="1" applyAlignment="1" applyProtection="1">
      <alignment horizontal="center"/>
    </xf>
    <xf numFmtId="0" fontId="6" fillId="0" borderId="0" xfId="0" applyFont="1" applyBorder="1" applyAlignment="1" applyProtection="1"/>
    <xf numFmtId="0" fontId="0" fillId="0" borderId="0" xfId="0" applyBorder="1" applyAlignment="1" applyProtection="1">
      <alignment horizontal="center"/>
    </xf>
    <xf numFmtId="164" fontId="11" fillId="2" borderId="0" xfId="0" applyNumberFormat="1" applyFont="1" applyFill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/>
    </xf>
    <xf numFmtId="0" fontId="15" fillId="2" borderId="0" xfId="0" applyFont="1" applyFill="1" applyProtection="1"/>
    <xf numFmtId="0" fontId="13" fillId="7" borderId="13" xfId="0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 shrinkToFit="1"/>
    </xf>
    <xf numFmtId="0" fontId="17" fillId="7" borderId="13" xfId="0" applyFont="1" applyFill="1" applyBorder="1" applyAlignment="1" applyProtection="1">
      <alignment horizontal="center" vertical="center" shrinkToFit="1"/>
    </xf>
    <xf numFmtId="0" fontId="0" fillId="2" borderId="13" xfId="0" applyFill="1" applyBorder="1" applyAlignment="1" applyProtection="1">
      <alignment horizontal="center" vertical="center"/>
    </xf>
    <xf numFmtId="0" fontId="1" fillId="8" borderId="13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 wrapText="1"/>
    </xf>
    <xf numFmtId="0" fontId="1" fillId="7" borderId="13" xfId="0" applyFont="1" applyFill="1" applyBorder="1" applyAlignment="1" applyProtection="1">
      <alignment vertical="center"/>
    </xf>
    <xf numFmtId="0" fontId="0" fillId="2" borderId="13" xfId="0" applyFill="1" applyBorder="1" applyAlignment="1" applyProtection="1">
      <alignment horizontal="left" vertical="top" wrapText="1"/>
    </xf>
    <xf numFmtId="0" fontId="1" fillId="7" borderId="13" xfId="0" applyFont="1" applyFill="1" applyBorder="1" applyAlignment="1" applyProtection="1">
      <alignment horizontal="center" vertical="center"/>
    </xf>
    <xf numFmtId="0" fontId="15" fillId="7" borderId="12" xfId="0" applyFont="1" applyFill="1" applyBorder="1" applyAlignment="1" applyProtection="1">
      <alignment horizontal="left" vertical="center" wrapText="1"/>
    </xf>
    <xf numFmtId="0" fontId="15" fillId="7" borderId="5" xfId="0" applyFont="1" applyFill="1" applyBorder="1" applyAlignment="1" applyProtection="1">
      <alignment horizontal="left" vertical="center" wrapText="1"/>
    </xf>
    <xf numFmtId="0" fontId="15" fillId="7" borderId="20" xfId="0" applyFont="1" applyFill="1" applyBorder="1" applyAlignment="1" applyProtection="1">
      <alignment horizontal="left" vertical="center" wrapText="1"/>
    </xf>
    <xf numFmtId="0" fontId="0" fillId="2" borderId="0" xfId="0" applyFont="1" applyFill="1" applyAlignment="1" applyProtection="1">
      <alignment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vertical="center" shrinkToFit="1"/>
    </xf>
    <xf numFmtId="0" fontId="0" fillId="2" borderId="0" xfId="0" applyFill="1" applyAlignment="1" applyProtection="1">
      <alignment vertical="center" wrapText="1"/>
    </xf>
    <xf numFmtId="0" fontId="0" fillId="2" borderId="0" xfId="0" applyFill="1" applyAlignment="1" applyProtection="1">
      <alignment horizontal="center" vertical="center" shrinkToFit="1"/>
    </xf>
    <xf numFmtId="0" fontId="6" fillId="2" borderId="0" xfId="0" applyFont="1" applyFill="1" applyBorder="1" applyAlignment="1" applyProtection="1"/>
    <xf numFmtId="0" fontId="0" fillId="0" borderId="0" xfId="0" applyBorder="1" applyAlignment="1" applyProtection="1">
      <alignment horizontal="center" wrapText="1"/>
    </xf>
    <xf numFmtId="0" fontId="12" fillId="7" borderId="23" xfId="0" applyFont="1" applyFill="1" applyBorder="1" applyAlignment="1" applyProtection="1">
      <alignment horizontal="center" vertical="center" wrapText="1"/>
    </xf>
    <xf numFmtId="0" fontId="32" fillId="9" borderId="18" xfId="0" applyFont="1" applyFill="1" applyBorder="1" applyAlignment="1" applyProtection="1">
      <alignment textRotation="255"/>
    </xf>
    <xf numFmtId="0" fontId="0" fillId="2" borderId="0" xfId="0" applyFill="1" applyAlignment="1" applyProtection="1">
      <alignment horizontal="center" vertical="center" wrapText="1" shrinkToFit="1"/>
    </xf>
    <xf numFmtId="0" fontId="12" fillId="7" borderId="15" xfId="0" applyFont="1" applyFill="1" applyBorder="1" applyAlignment="1" applyProtection="1">
      <alignment horizontal="center" vertical="center" wrapText="1"/>
    </xf>
    <xf numFmtId="0" fontId="12" fillId="7" borderId="13" xfId="0" applyFont="1" applyFill="1" applyBorder="1" applyAlignment="1" applyProtection="1">
      <alignment horizontal="center" vertical="center" wrapText="1"/>
    </xf>
    <xf numFmtId="0" fontId="34" fillId="7" borderId="13" xfId="0" applyFont="1" applyFill="1" applyBorder="1" applyAlignment="1" applyProtection="1">
      <alignment horizontal="center" vertical="center" wrapText="1" shrinkToFit="1"/>
      <protection locked="0"/>
    </xf>
    <xf numFmtId="1" fontId="34" fillId="7" borderId="1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1" fontId="34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12" fillId="9" borderId="15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6" fillId="4" borderId="13" xfId="0" applyFont="1" applyFill="1" applyBorder="1" applyAlignment="1" applyProtection="1"/>
    <xf numFmtId="0" fontId="7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4" borderId="11" xfId="0" applyFont="1" applyFill="1" applyBorder="1" applyAlignment="1" applyProtection="1"/>
    <xf numFmtId="166" fontId="6" fillId="0" borderId="11" xfId="0" applyNumberFormat="1" applyFont="1" applyFill="1" applyBorder="1" applyAlignment="1" applyProtection="1">
      <alignment vertical="center"/>
    </xf>
    <xf numFmtId="166" fontId="6" fillId="0" borderId="13" xfId="0" applyNumberFormat="1" applyFont="1" applyBorder="1" applyAlignment="1" applyProtection="1">
      <alignment vertical="center"/>
    </xf>
    <xf numFmtId="0" fontId="16" fillId="7" borderId="13" xfId="0" applyFont="1" applyFill="1" applyBorder="1" applyAlignment="1" applyProtection="1">
      <alignment horizontal="center" vertical="center" wrapText="1"/>
      <protection locked="0"/>
    </xf>
    <xf numFmtId="49" fontId="6" fillId="7" borderId="12" xfId="0" applyNumberFormat="1" applyFont="1" applyFill="1" applyBorder="1" applyAlignment="1" applyProtection="1">
      <alignment horizontal="left" vertical="center" wrapText="1"/>
      <protection locked="0"/>
    </xf>
    <xf numFmtId="49" fontId="6" fillId="7" borderId="5" xfId="0" applyNumberFormat="1" applyFont="1" applyFill="1" applyBorder="1" applyAlignment="1" applyProtection="1">
      <alignment horizontal="left" vertical="center" wrapText="1"/>
      <protection locked="0"/>
    </xf>
    <xf numFmtId="49" fontId="6" fillId="7" borderId="20" xfId="0" applyNumberFormat="1" applyFont="1" applyFill="1" applyBorder="1" applyAlignment="1" applyProtection="1">
      <alignment horizontal="left" vertical="center" wrapText="1"/>
      <protection locked="0"/>
    </xf>
    <xf numFmtId="0" fontId="18" fillId="5" borderId="13" xfId="0" applyFont="1" applyFill="1" applyBorder="1" applyAlignment="1" applyProtection="1">
      <alignment horizontal="center" vertical="center" shrinkToFit="1"/>
      <protection locked="0"/>
    </xf>
    <xf numFmtId="0" fontId="16" fillId="5" borderId="13" xfId="0" applyFont="1" applyFill="1" applyBorder="1" applyAlignment="1" applyProtection="1">
      <alignment horizontal="center" vertical="center" wrapText="1"/>
      <protection locked="0"/>
    </xf>
    <xf numFmtId="0" fontId="13" fillId="5" borderId="13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20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20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164" fontId="11" fillId="5" borderId="1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textRotation="255"/>
    </xf>
    <xf numFmtId="0" fontId="3" fillId="4" borderId="11" xfId="0" applyFont="1" applyFill="1" applyBorder="1" applyAlignment="1">
      <alignment horizontal="center" vertical="center" textRotation="255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 wrapText="1" shrinkToFi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right" vertical="center"/>
    </xf>
    <xf numFmtId="0" fontId="26" fillId="0" borderId="1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right" vertical="center"/>
    </xf>
    <xf numFmtId="0" fontId="26" fillId="0" borderId="1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right" vertical="center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right" vertical="center" wrapText="1"/>
    </xf>
    <xf numFmtId="0" fontId="6" fillId="4" borderId="10" xfId="0" applyFont="1" applyFill="1" applyBorder="1" applyAlignment="1">
      <alignment horizontal="right" vertical="center" wrapText="1"/>
    </xf>
    <xf numFmtId="0" fontId="12" fillId="7" borderId="29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right" vertical="center"/>
    </xf>
    <xf numFmtId="0" fontId="26" fillId="0" borderId="13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0" borderId="4" xfId="0" applyFont="1" applyFill="1" applyBorder="1" applyAlignment="1" applyProtection="1">
      <alignment horizontal="left" vertical="center" shrinkToFit="1"/>
      <protection locked="0"/>
    </xf>
    <xf numFmtId="0" fontId="6" fillId="0" borderId="5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Alignment="1">
      <alignment horizontal="right" vertical="center"/>
    </xf>
    <xf numFmtId="14" fontId="7" fillId="0" borderId="4" xfId="0" applyNumberFormat="1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6" xfId="0" applyFont="1" applyFill="1" applyBorder="1" applyAlignment="1" applyProtection="1">
      <alignment horizontal="left" vertical="center" shrinkToFit="1"/>
      <protection locked="0"/>
    </xf>
    <xf numFmtId="14" fontId="6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0" borderId="4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22" fillId="6" borderId="30" xfId="0" applyFont="1" applyFill="1" applyBorder="1" applyAlignment="1">
      <alignment horizontal="left"/>
    </xf>
    <xf numFmtId="0" fontId="22" fillId="6" borderId="31" xfId="0" applyFont="1" applyFill="1" applyBorder="1" applyAlignment="1">
      <alignment horizontal="left"/>
    </xf>
    <xf numFmtId="0" fontId="22" fillId="6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34" xfId="0" applyFont="1" applyFill="1" applyBorder="1" applyAlignment="1">
      <alignment horizontal="left"/>
    </xf>
    <xf numFmtId="0" fontId="1" fillId="3" borderId="35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36" xfId="0" applyFont="1" applyFill="1" applyBorder="1" applyAlignment="1">
      <alignment horizontal="left"/>
    </xf>
    <xf numFmtId="49" fontId="6" fillId="7" borderId="13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35" fillId="0" borderId="13" xfId="0" applyFont="1" applyBorder="1" applyAlignment="1" applyProtection="1">
      <alignment horizontal="left" vertical="center" wrapText="1"/>
      <protection locked="0"/>
    </xf>
    <xf numFmtId="0" fontId="34" fillId="2" borderId="12" xfId="0" applyFont="1" applyFill="1" applyBorder="1" applyAlignment="1" applyProtection="1">
      <alignment horizontal="center" vertical="center" wrapText="1"/>
    </xf>
    <xf numFmtId="0" fontId="34" fillId="2" borderId="20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164" fontId="16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13" xfId="0" applyFont="1" applyFill="1" applyBorder="1" applyAlignment="1" applyProtection="1">
      <alignment horizontal="center" vertical="center" wrapText="1"/>
      <protection locked="0"/>
    </xf>
    <xf numFmtId="49" fontId="6" fillId="7" borderId="12" xfId="0" applyNumberFormat="1" applyFont="1" applyFill="1" applyBorder="1" applyAlignment="1" applyProtection="1">
      <alignment horizontal="left" vertical="center" wrapText="1"/>
      <protection locked="0"/>
    </xf>
    <xf numFmtId="49" fontId="6" fillId="7" borderId="5" xfId="0" applyNumberFormat="1" applyFont="1" applyFill="1" applyBorder="1" applyAlignment="1" applyProtection="1">
      <alignment horizontal="left" vertical="center" wrapText="1"/>
      <protection locked="0"/>
    </xf>
    <xf numFmtId="49" fontId="6" fillId="7" borderId="20" xfId="0" applyNumberFormat="1" applyFont="1" applyFill="1" applyBorder="1" applyAlignment="1" applyProtection="1">
      <alignment horizontal="left" vertical="center" wrapText="1"/>
      <protection locked="0"/>
    </xf>
    <xf numFmtId="49" fontId="16" fillId="7" borderId="13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3" xfId="0" applyFont="1" applyBorder="1" applyAlignment="1" applyProtection="1">
      <alignment horizontal="left" vertical="center" wrapText="1"/>
      <protection locked="0"/>
    </xf>
    <xf numFmtId="164" fontId="12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6" fillId="7" borderId="12" xfId="0" applyNumberFormat="1" applyFont="1" applyFill="1" applyBorder="1" applyAlignment="1" applyProtection="1">
      <alignment horizontal="center" vertical="center" wrapText="1"/>
      <protection locked="0"/>
    </xf>
    <xf numFmtId="49" fontId="16" fillId="7" borderId="5" xfId="0" applyNumberFormat="1" applyFont="1" applyFill="1" applyBorder="1" applyAlignment="1" applyProtection="1">
      <alignment horizontal="center" vertical="center" wrapText="1"/>
      <protection locked="0"/>
    </xf>
    <xf numFmtId="49" fontId="16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26" fillId="3" borderId="23" xfId="0" applyFont="1" applyFill="1" applyBorder="1" applyAlignment="1" applyProtection="1">
      <alignment horizontal="center" vertical="center" wrapText="1"/>
    </xf>
    <xf numFmtId="0" fontId="26" fillId="3" borderId="11" xfId="0" applyFont="1" applyFill="1" applyBorder="1" applyAlignment="1" applyProtection="1">
      <alignment horizontal="center" vertical="center"/>
    </xf>
    <xf numFmtId="0" fontId="26" fillId="3" borderId="13" xfId="0" applyFont="1" applyFill="1" applyBorder="1" applyAlignment="1" applyProtection="1">
      <alignment horizontal="center" vertical="center" wrapText="1"/>
    </xf>
    <xf numFmtId="0" fontId="12" fillId="9" borderId="12" xfId="0" applyFont="1" applyFill="1" applyBorder="1" applyAlignment="1" applyProtection="1">
      <alignment horizontal="center" vertical="center" wrapText="1"/>
    </xf>
    <xf numFmtId="0" fontId="12" fillId="9" borderId="5" xfId="0" applyFont="1" applyFill="1" applyBorder="1" applyAlignment="1" applyProtection="1">
      <alignment horizontal="center" vertical="center" wrapText="1"/>
    </xf>
    <xf numFmtId="0" fontId="12" fillId="9" borderId="20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2" fillId="7" borderId="5" xfId="0" applyFont="1" applyFill="1" applyBorder="1" applyAlignment="1" applyProtection="1">
      <alignment horizontal="center" vertical="center" wrapText="1"/>
    </xf>
    <xf numFmtId="0" fontId="12" fillId="7" borderId="20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horizontal="center" vertical="center" wrapText="1"/>
    </xf>
    <xf numFmtId="0" fontId="12" fillId="4" borderId="20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33" fillId="9" borderId="12" xfId="0" applyFont="1" applyFill="1" applyBorder="1" applyAlignment="1" applyProtection="1">
      <alignment horizontal="center" vertical="center" wrapText="1"/>
    </xf>
    <xf numFmtId="0" fontId="33" fillId="9" borderId="20" xfId="0" applyFont="1" applyFill="1" applyBorder="1" applyAlignment="1" applyProtection="1">
      <alignment horizontal="center" vertical="center" wrapText="1"/>
    </xf>
    <xf numFmtId="0" fontId="33" fillId="9" borderId="12" xfId="0" applyFont="1" applyFill="1" applyBorder="1" applyAlignment="1" applyProtection="1">
      <alignment horizontal="center" vertical="center" wrapText="1" shrinkToFit="1"/>
    </xf>
    <xf numFmtId="0" fontId="33" fillId="9" borderId="20" xfId="0" applyFont="1" applyFill="1" applyBorder="1" applyAlignment="1" applyProtection="1">
      <alignment horizontal="center" vertical="center" wrapText="1" shrinkToFit="1"/>
    </xf>
    <xf numFmtId="0" fontId="6" fillId="0" borderId="5" xfId="0" applyFont="1" applyFill="1" applyBorder="1" applyAlignment="1" applyProtection="1">
      <alignment horizontal="left" shrinkToFit="1"/>
      <protection locked="0"/>
    </xf>
    <xf numFmtId="0" fontId="6" fillId="2" borderId="0" xfId="0" applyFont="1" applyFill="1" applyAlignment="1" applyProtection="1">
      <alignment horizontal="right"/>
    </xf>
    <xf numFmtId="14" fontId="6" fillId="0" borderId="5" xfId="0" applyNumberFormat="1" applyFont="1" applyFill="1" applyBorder="1" applyAlignment="1" applyProtection="1">
      <alignment horizontal="left" shrinkToFit="1"/>
      <protection locked="0"/>
    </xf>
    <xf numFmtId="0" fontId="6" fillId="0" borderId="0" xfId="0" applyFont="1" applyFill="1" applyBorder="1" applyAlignment="1" applyProtection="1">
      <alignment horizontal="right" shrinkToFit="1"/>
    </xf>
    <xf numFmtId="0" fontId="6" fillId="0" borderId="0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horizontal="center" shrinkToFit="1"/>
      <protection locked="0"/>
    </xf>
    <xf numFmtId="0" fontId="7" fillId="4" borderId="10" xfId="0" applyFont="1" applyFill="1" applyBorder="1" applyAlignment="1" applyProtection="1">
      <alignment horizontal="left"/>
    </xf>
    <xf numFmtId="0" fontId="7" fillId="4" borderId="4" xfId="0" applyFont="1" applyFill="1" applyBorder="1" applyAlignment="1" applyProtection="1">
      <alignment horizontal="left"/>
    </xf>
    <xf numFmtId="0" fontId="7" fillId="4" borderId="19" xfId="0" applyFont="1" applyFill="1" applyBorder="1" applyAlignment="1" applyProtection="1">
      <alignment horizontal="left"/>
    </xf>
    <xf numFmtId="0" fontId="8" fillId="0" borderId="4" xfId="0" applyFont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>
      <alignment horizontal="left" shrinkToFit="1"/>
      <protection locked="0"/>
    </xf>
    <xf numFmtId="0" fontId="6" fillId="2" borderId="0" xfId="0" applyFont="1" applyFill="1" applyBorder="1" applyAlignment="1" applyProtection="1">
      <alignment horizontal="right" vertical="center" wrapText="1"/>
    </xf>
    <xf numFmtId="0" fontId="6" fillId="0" borderId="6" xfId="0" applyFont="1" applyFill="1" applyBorder="1" applyAlignment="1" applyProtection="1">
      <alignment horizontal="right" shrinkToFit="1"/>
    </xf>
    <xf numFmtId="14" fontId="6" fillId="0" borderId="0" xfId="0" applyNumberFormat="1" applyFont="1" applyFill="1" applyBorder="1" applyAlignment="1" applyProtection="1">
      <alignment horizontal="right" shrinkToFit="1"/>
    </xf>
    <xf numFmtId="165" fontId="6" fillId="0" borderId="5" xfId="0" applyNumberFormat="1" applyFont="1" applyFill="1" applyBorder="1" applyAlignment="1" applyProtection="1">
      <alignment horizontal="left" shrinkToFit="1"/>
      <protection locked="0"/>
    </xf>
    <xf numFmtId="0" fontId="7" fillId="2" borderId="0" xfId="0" applyFont="1" applyFill="1" applyAlignment="1" applyProtection="1">
      <alignment horizontal="right"/>
    </xf>
    <xf numFmtId="0" fontId="7" fillId="0" borderId="4" xfId="0" applyFont="1" applyFill="1" applyBorder="1" applyAlignment="1" applyProtection="1">
      <alignment horizontal="left" shrinkToFit="1"/>
      <protection locked="0"/>
    </xf>
    <xf numFmtId="0" fontId="0" fillId="2" borderId="0" xfId="0" applyFill="1" applyAlignment="1">
      <alignment horizontal="left"/>
    </xf>
    <xf numFmtId="0" fontId="22" fillId="6" borderId="24" xfId="0" applyFont="1" applyFill="1" applyBorder="1" applyAlignment="1">
      <alignment horizontal="left"/>
    </xf>
    <xf numFmtId="0" fontId="22" fillId="6" borderId="25" xfId="0" applyFont="1" applyFill="1" applyBorder="1" applyAlignment="1">
      <alignment horizontal="left"/>
    </xf>
    <xf numFmtId="0" fontId="22" fillId="6" borderId="26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1" fillId="3" borderId="12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15" fillId="0" borderId="13" xfId="0" applyFont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/>
    </xf>
    <xf numFmtId="0" fontId="13" fillId="5" borderId="20" xfId="0" applyFont="1" applyFill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20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164" fontId="11" fillId="5" borderId="12" xfId="0" applyNumberFormat="1" applyFont="1" applyFill="1" applyBorder="1" applyAlignment="1" applyProtection="1">
      <alignment horizontal="center" vertical="center" shrinkToFit="1"/>
      <protection locked="0"/>
    </xf>
    <xf numFmtId="164" fontId="11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6" fillId="5" borderId="5" xfId="0" applyFont="1" applyFill="1" applyBorder="1" applyAlignment="1" applyProtection="1">
      <alignment horizontal="center" vertical="center" wrapText="1"/>
      <protection locked="0"/>
    </xf>
    <xf numFmtId="0" fontId="16" fillId="5" borderId="20" xfId="0" applyFont="1" applyFill="1" applyBorder="1" applyAlignment="1" applyProtection="1">
      <alignment horizontal="center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/>
      <protection locked="0"/>
    </xf>
    <xf numFmtId="0" fontId="13" fillId="5" borderId="20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>
      <alignment horizontal="center" textRotation="255"/>
    </xf>
    <xf numFmtId="0" fontId="3" fillId="4" borderId="11" xfId="0" applyFont="1" applyFill="1" applyBorder="1" applyAlignment="1">
      <alignment horizontal="center" textRotation="255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 shrinkToFit="1"/>
    </xf>
    <xf numFmtId="0" fontId="13" fillId="5" borderId="20" xfId="0" applyFont="1" applyFill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0" fillId="0" borderId="4" xfId="0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right"/>
    </xf>
    <xf numFmtId="0" fontId="6" fillId="4" borderId="20" xfId="0" applyFont="1" applyFill="1" applyBorder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7" fillId="4" borderId="12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7" fillId="4" borderId="20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21" fillId="0" borderId="5" xfId="1" applyFill="1" applyBorder="1" applyAlignment="1" applyProtection="1">
      <alignment horizontal="left" shrinkToFit="1"/>
      <protection locked="0"/>
    </xf>
    <xf numFmtId="0" fontId="6" fillId="2" borderId="0" xfId="0" applyFont="1" applyFill="1" applyAlignment="1">
      <alignment horizontal="right"/>
    </xf>
    <xf numFmtId="14" fontId="7" fillId="0" borderId="4" xfId="0" applyNumberFormat="1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left" shrinkToFit="1"/>
      <protection locked="0"/>
    </xf>
    <xf numFmtId="14" fontId="6" fillId="0" borderId="4" xfId="0" applyNumberFormat="1" applyFont="1" applyFill="1" applyBorder="1" applyAlignment="1" applyProtection="1">
      <alignment horizontal="left" shrinkToFit="1"/>
      <protection locked="0"/>
    </xf>
    <xf numFmtId="0" fontId="6" fillId="2" borderId="0" xfId="0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horizontal="left" shrinkToFit="1"/>
      <protection locked="0"/>
    </xf>
    <xf numFmtId="0" fontId="30" fillId="10" borderId="12" xfId="0" applyFont="1" applyFill="1" applyBorder="1" applyAlignment="1">
      <alignment horizontal="left"/>
    </xf>
    <xf numFmtId="0" fontId="30" fillId="10" borderId="5" xfId="0" applyFont="1" applyFill="1" applyBorder="1" applyAlignment="1">
      <alignment horizontal="left"/>
    </xf>
    <xf numFmtId="0" fontId="30" fillId="10" borderId="20" xfId="0" applyFont="1" applyFill="1" applyBorder="1" applyAlignment="1">
      <alignment horizontal="left"/>
    </xf>
    <xf numFmtId="0" fontId="1" fillId="8" borderId="12" xfId="0" applyFont="1" applyFill="1" applyBorder="1" applyAlignment="1">
      <alignment horizontal="left"/>
    </xf>
    <xf numFmtId="0" fontId="1" fillId="8" borderId="5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left"/>
    </xf>
    <xf numFmtId="0" fontId="1" fillId="11" borderId="12" xfId="0" applyFont="1" applyFill="1" applyBorder="1" applyAlignment="1">
      <alignment horizontal="left"/>
    </xf>
    <xf numFmtId="0" fontId="1" fillId="11" borderId="5" xfId="0" applyFont="1" applyFill="1" applyBorder="1" applyAlignment="1">
      <alignment horizontal="left"/>
    </xf>
    <xf numFmtId="0" fontId="1" fillId="11" borderId="20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7" borderId="12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1" fillId="7" borderId="20" xfId="0" applyFont="1" applyFill="1" applyBorder="1" applyAlignment="1">
      <alignment horizontal="left"/>
    </xf>
    <xf numFmtId="0" fontId="0" fillId="2" borderId="0" xfId="0" applyFill="1" applyBorder="1" applyAlignment="1">
      <alignment vertical="top" wrapText="1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 shrinkToFit="1"/>
    </xf>
    <xf numFmtId="0" fontId="16" fillId="0" borderId="13" xfId="0" applyFont="1" applyFill="1" applyBorder="1" applyAlignment="1" applyProtection="1">
      <alignment horizontal="center" vertical="center" wrapText="1"/>
    </xf>
    <xf numFmtId="0" fontId="1" fillId="8" borderId="13" xfId="0" applyFont="1" applyFill="1" applyBorder="1" applyAlignment="1" applyProtection="1">
      <alignment horizontal="center" vertical="center"/>
    </xf>
    <xf numFmtId="0" fontId="1" fillId="7" borderId="13" xfId="0" applyFont="1" applyFill="1" applyBorder="1" applyAlignment="1" applyProtection="1">
      <alignment horizontal="center" vertical="center"/>
    </xf>
    <xf numFmtId="0" fontId="15" fillId="7" borderId="13" xfId="0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5" fillId="7" borderId="12" xfId="0" applyFont="1" applyFill="1" applyBorder="1" applyAlignment="1" applyProtection="1">
      <alignment horizontal="left" vertical="center" wrapText="1"/>
    </xf>
    <xf numFmtId="0" fontId="15" fillId="7" borderId="5" xfId="0" applyFont="1" applyFill="1" applyBorder="1" applyAlignment="1" applyProtection="1">
      <alignment horizontal="left" vertical="center" wrapText="1"/>
    </xf>
    <xf numFmtId="0" fontId="15" fillId="7" borderId="20" xfId="0" applyFont="1" applyFill="1" applyBorder="1" applyAlignment="1" applyProtection="1">
      <alignment horizontal="left" vertical="center" wrapText="1"/>
    </xf>
    <xf numFmtId="0" fontId="13" fillId="7" borderId="13" xfId="0" applyFont="1" applyFill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164" fontId="11" fillId="0" borderId="13" xfId="0" applyNumberFormat="1" applyFont="1" applyFill="1" applyBorder="1" applyAlignment="1" applyProtection="1">
      <alignment horizontal="center" vertical="center" shrinkToFit="1"/>
    </xf>
    <xf numFmtId="0" fontId="13" fillId="7" borderId="13" xfId="0" applyFont="1" applyFill="1" applyBorder="1" applyAlignment="1" applyProtection="1">
      <alignment horizontal="center" vertical="center" wrapText="1"/>
    </xf>
    <xf numFmtId="0" fontId="13" fillId="7" borderId="12" xfId="0" applyFont="1" applyFill="1" applyBorder="1" applyAlignment="1" applyProtection="1">
      <alignment horizontal="center" vertical="center" wrapText="1"/>
    </xf>
    <xf numFmtId="0" fontId="13" fillId="7" borderId="5" xfId="0" applyFont="1" applyFill="1" applyBorder="1" applyAlignment="1" applyProtection="1">
      <alignment horizontal="center" vertical="center" wrapText="1"/>
    </xf>
    <xf numFmtId="0" fontId="13" fillId="7" borderId="20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</xf>
    <xf numFmtId="0" fontId="12" fillId="4" borderId="19" xfId="0" applyFont="1" applyFill="1" applyBorder="1" applyAlignment="1" applyProtection="1">
      <alignment horizontal="center" vertical="center" wrapText="1"/>
    </xf>
    <xf numFmtId="164" fontId="11" fillId="2" borderId="0" xfId="0" applyNumberFormat="1" applyFont="1" applyFill="1" applyAlignment="1" applyProtection="1">
      <alignment horizontal="center" vertical="center" shrinkToFit="1"/>
    </xf>
    <xf numFmtId="0" fontId="26" fillId="3" borderId="13" xfId="0" applyFont="1" applyFill="1" applyBorder="1" applyAlignment="1" applyProtection="1">
      <alignment horizontal="center" vertical="center"/>
    </xf>
    <xf numFmtId="0" fontId="26" fillId="3" borderId="18" xfId="0" applyFont="1" applyFill="1" applyBorder="1" applyAlignment="1" applyProtection="1">
      <alignment horizontal="center" vertical="center" wrapText="1"/>
    </xf>
    <xf numFmtId="0" fontId="26" fillId="3" borderId="11" xfId="0" applyFont="1" applyFill="1" applyBorder="1" applyAlignment="1" applyProtection="1">
      <alignment horizontal="center" vertical="center" wrapText="1"/>
    </xf>
    <xf numFmtId="0" fontId="12" fillId="7" borderId="15" xfId="0" applyFont="1" applyFill="1" applyBorder="1" applyAlignment="1" applyProtection="1">
      <alignment horizontal="center" vertical="center" wrapText="1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7" borderId="10" xfId="0" applyFont="1" applyFill="1" applyBorder="1" applyAlignment="1" applyProtection="1">
      <alignment horizontal="center" vertical="center" wrapText="1"/>
    </xf>
    <xf numFmtId="0" fontId="12" fillId="7" borderId="4" xfId="0" applyFont="1" applyFill="1" applyBorder="1" applyAlignment="1" applyProtection="1">
      <alignment horizontal="center" vertical="center" wrapText="1"/>
    </xf>
    <xf numFmtId="0" fontId="12" fillId="7" borderId="13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 shrinkToFit="1"/>
    </xf>
    <xf numFmtId="0" fontId="13" fillId="0" borderId="15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textRotation="255"/>
    </xf>
    <xf numFmtId="0" fontId="3" fillId="4" borderId="11" xfId="0" applyFont="1" applyFill="1" applyBorder="1" applyAlignment="1" applyProtection="1">
      <alignment horizontal="center" textRotation="255"/>
    </xf>
    <xf numFmtId="0" fontId="12" fillId="7" borderId="21" xfId="0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22" xfId="0" applyFont="1" applyFill="1" applyBorder="1" applyAlignment="1" applyProtection="1">
      <alignment horizontal="center" vertical="center" wrapText="1"/>
    </xf>
    <xf numFmtId="0" fontId="12" fillId="7" borderId="19" xfId="0" applyFont="1" applyFill="1" applyBorder="1" applyAlignment="1" applyProtection="1">
      <alignment horizontal="center" vertical="center" wrapText="1"/>
    </xf>
    <xf numFmtId="0" fontId="12" fillId="7" borderId="23" xfId="0" applyFont="1" applyFill="1" applyBorder="1" applyAlignment="1" applyProtection="1">
      <alignment horizontal="center" vertical="center" wrapText="1"/>
    </xf>
    <xf numFmtId="0" fontId="12" fillId="7" borderId="11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right"/>
    </xf>
    <xf numFmtId="0" fontId="6" fillId="4" borderId="5" xfId="0" applyFont="1" applyFill="1" applyBorder="1" applyAlignment="1" applyProtection="1">
      <alignment horizontal="right"/>
    </xf>
    <xf numFmtId="0" fontId="6" fillId="4" borderId="2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right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0" fontId="7" fillId="4" borderId="19" xfId="0" applyFont="1" applyFill="1" applyBorder="1" applyAlignment="1" applyProtection="1">
      <alignment horizontal="right"/>
    </xf>
    <xf numFmtId="0" fontId="6" fillId="4" borderId="11" xfId="0" applyFont="1" applyFill="1" applyBorder="1" applyAlignment="1" applyProtection="1">
      <alignment horizontal="right"/>
    </xf>
    <xf numFmtId="0" fontId="6" fillId="4" borderId="1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right"/>
    </xf>
    <xf numFmtId="0" fontId="7" fillId="0" borderId="4" xfId="0" applyFont="1" applyFill="1" applyBorder="1" applyAlignment="1" applyProtection="1">
      <alignment horizontal="left" shrinkToFit="1"/>
    </xf>
    <xf numFmtId="0" fontId="21" fillId="0" borderId="5" xfId="1" applyFill="1" applyBorder="1" applyAlignment="1" applyProtection="1">
      <alignment horizontal="left" shrinkToFit="1"/>
    </xf>
    <xf numFmtId="0" fontId="6" fillId="0" borderId="5" xfId="0" applyFont="1" applyFill="1" applyBorder="1" applyAlignment="1" applyProtection="1">
      <alignment horizontal="left" shrinkToFit="1"/>
    </xf>
    <xf numFmtId="14" fontId="7" fillId="2" borderId="6" xfId="0" applyNumberFormat="1" applyFont="1" applyFill="1" applyBorder="1" applyAlignment="1" applyProtection="1">
      <alignment horizontal="center"/>
    </xf>
    <xf numFmtId="14" fontId="6" fillId="0" borderId="5" xfId="0" applyNumberFormat="1" applyFont="1" applyFill="1" applyBorder="1" applyAlignment="1" applyProtection="1">
      <alignment horizontal="left" shrinkToFit="1"/>
    </xf>
    <xf numFmtId="0" fontId="6" fillId="0" borderId="6" xfId="0" applyFont="1" applyFill="1" applyBorder="1" applyAlignment="1" applyProtection="1">
      <alignment horizontal="left" shrinkToFit="1"/>
    </xf>
    <xf numFmtId="14" fontId="6" fillId="0" borderId="4" xfId="0" applyNumberFormat="1" applyFont="1" applyFill="1" applyBorder="1" applyAlignment="1" applyProtection="1">
      <alignment horizontal="left" shrinkToFit="1"/>
    </xf>
    <xf numFmtId="0" fontId="32" fillId="0" borderId="0" xfId="0" applyFont="1" applyBorder="1" applyAlignment="1" applyProtection="1">
      <alignment horizontal="right" vertical="center" wrapText="1"/>
    </xf>
    <xf numFmtId="0" fontId="6" fillId="0" borderId="4" xfId="0" applyFont="1" applyFill="1" applyBorder="1" applyAlignment="1" applyProtection="1">
      <alignment horizontal="left" shrinkToFit="1"/>
    </xf>
    <xf numFmtId="0" fontId="6" fillId="0" borderId="0" xfId="0" applyFont="1" applyFill="1" applyBorder="1" applyAlignment="1" applyProtection="1">
      <alignment horizontal="left" shrinkToFit="1"/>
    </xf>
  </cellXfs>
  <cellStyles count="2">
    <cellStyle name="Hyperlink" xfId="1" builtinId="8"/>
    <cellStyle name="Normal" xfId="0" builtinId="0"/>
  </cellStyles>
  <dxfs count="1745"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numFmt numFmtId="30" formatCode="@"/>
      <fill>
        <patternFill>
          <bgColor theme="1" tint="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auto="1"/>
      </font>
      <fill>
        <patternFill>
          <bgColor theme="0"/>
        </patternFill>
      </fill>
    </dxf>
    <dxf>
      <font>
        <color theme="0"/>
      </font>
      <fill>
        <patternFill>
          <bgColor rgb="FFE2000B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strike val="0"/>
      </font>
      <fill>
        <patternFill patternType="dark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rgb="FFFFC7CE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theme="0"/>
      </font>
      <fill>
        <patternFill>
          <bgColor rgb="FFE2000B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  <dxf>
      <fill>
        <patternFill patternType="lightTrellis"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228600</xdr:rowOff>
    </xdr:from>
    <xdr:to>
      <xdr:col>6</xdr:col>
      <xdr:colOff>32645</xdr:colOff>
      <xdr:row>0</xdr:row>
      <xdr:rowOff>411480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88F0F0-DB9E-4EED-99B9-DFB389D3B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28600"/>
          <a:ext cx="1375670" cy="182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180975</xdr:rowOff>
    </xdr:from>
    <xdr:to>
      <xdr:col>6</xdr:col>
      <xdr:colOff>115359</xdr:colOff>
      <xdr:row>0</xdr:row>
      <xdr:rowOff>394970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66A736-7B7D-425C-A724-9B37DC5BAE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80975"/>
          <a:ext cx="1609725" cy="2139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152400</xdr:rowOff>
    </xdr:from>
    <xdr:to>
      <xdr:col>1</xdr:col>
      <xdr:colOff>28575</xdr:colOff>
      <xdr:row>5</xdr:row>
      <xdr:rowOff>164806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3ADF16C2-65C3-4638-A909-4F45073C8A27}"/>
            </a:ext>
          </a:extLst>
        </xdr:cNvPr>
        <xdr:cNvSpPr>
          <a:spLocks noChangeAspect="1"/>
        </xdr:cNvSpPr>
      </xdr:nvSpPr>
      <xdr:spPr>
        <a:xfrm>
          <a:off x="47625" y="1162050"/>
          <a:ext cx="228600" cy="23148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0</xdr:col>
      <xdr:colOff>142875</xdr:colOff>
      <xdr:row>8</xdr:row>
      <xdr:rowOff>123825</xdr:rowOff>
    </xdr:from>
    <xdr:to>
      <xdr:col>1</xdr:col>
      <xdr:colOff>123825</xdr:colOff>
      <xdr:row>9</xdr:row>
      <xdr:rowOff>136231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7C0380C8-0140-4A51-86F0-6C5F7C5CF6A0}"/>
            </a:ext>
          </a:extLst>
        </xdr:cNvPr>
        <xdr:cNvSpPr>
          <a:spLocks noChangeAspect="1"/>
        </xdr:cNvSpPr>
      </xdr:nvSpPr>
      <xdr:spPr>
        <a:xfrm>
          <a:off x="142875" y="1914525"/>
          <a:ext cx="228600" cy="23148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n-US" sz="1100"/>
            <a:t>3</a:t>
          </a:r>
        </a:p>
      </xdr:txBody>
    </xdr:sp>
    <xdr:clientData/>
  </xdr:twoCellAnchor>
  <xdr:twoCellAnchor>
    <xdr:from>
      <xdr:col>32</xdr:col>
      <xdr:colOff>38100</xdr:colOff>
      <xdr:row>6</xdr:row>
      <xdr:rowOff>200025</xdr:rowOff>
    </xdr:from>
    <xdr:to>
      <xdr:col>33</xdr:col>
      <xdr:colOff>19050</xdr:colOff>
      <xdr:row>8</xdr:row>
      <xdr:rowOff>88606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7DE3016B-DC7C-4F20-A148-5BFB5EBF0C52}"/>
            </a:ext>
          </a:extLst>
        </xdr:cNvPr>
        <xdr:cNvSpPr>
          <a:spLocks noChangeAspect="1"/>
        </xdr:cNvSpPr>
      </xdr:nvSpPr>
      <xdr:spPr>
        <a:xfrm>
          <a:off x="7477125" y="1647825"/>
          <a:ext cx="228600" cy="23148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n-US" sz="1100"/>
            <a:t>2</a:t>
          </a:r>
        </a:p>
      </xdr:txBody>
    </xdr:sp>
    <xdr:clientData/>
  </xdr:twoCellAnchor>
  <xdr:twoCellAnchor>
    <xdr:from>
      <xdr:col>7</xdr:col>
      <xdr:colOff>114300</xdr:colOff>
      <xdr:row>11</xdr:row>
      <xdr:rowOff>38100</xdr:rowOff>
    </xdr:from>
    <xdr:to>
      <xdr:col>8</xdr:col>
      <xdr:colOff>95250</xdr:colOff>
      <xdr:row>12</xdr:row>
      <xdr:rowOff>145756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3FD63ECC-524E-415C-ACB4-71706F6494DD}"/>
            </a:ext>
          </a:extLst>
        </xdr:cNvPr>
        <xdr:cNvSpPr>
          <a:spLocks noChangeAspect="1"/>
        </xdr:cNvSpPr>
      </xdr:nvSpPr>
      <xdr:spPr>
        <a:xfrm>
          <a:off x="1752600" y="2486025"/>
          <a:ext cx="228600" cy="23148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n-US" sz="1100"/>
            <a:t>4</a:t>
          </a:r>
        </a:p>
      </xdr:txBody>
    </xdr:sp>
    <xdr:clientData/>
  </xdr:twoCellAnchor>
  <xdr:twoCellAnchor>
    <xdr:from>
      <xdr:col>23</xdr:col>
      <xdr:colOff>76200</xdr:colOff>
      <xdr:row>15</xdr:row>
      <xdr:rowOff>133350</xdr:rowOff>
    </xdr:from>
    <xdr:to>
      <xdr:col>24</xdr:col>
      <xdr:colOff>76200</xdr:colOff>
      <xdr:row>15</xdr:row>
      <xdr:rowOff>364831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96B666A1-EB28-4789-BD09-E724E86DE05E}"/>
            </a:ext>
          </a:extLst>
        </xdr:cNvPr>
        <xdr:cNvSpPr>
          <a:spLocks noChangeAspect="1"/>
        </xdr:cNvSpPr>
      </xdr:nvSpPr>
      <xdr:spPr>
        <a:xfrm>
          <a:off x="5400675" y="3381375"/>
          <a:ext cx="228600" cy="23148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n-US" sz="1100"/>
            <a:t>6</a:t>
          </a:r>
        </a:p>
      </xdr:txBody>
    </xdr:sp>
    <xdr:clientData/>
  </xdr:twoCellAnchor>
  <xdr:twoCellAnchor>
    <xdr:from>
      <xdr:col>20</xdr:col>
      <xdr:colOff>28575</xdr:colOff>
      <xdr:row>11</xdr:row>
      <xdr:rowOff>76200</xdr:rowOff>
    </xdr:from>
    <xdr:to>
      <xdr:col>21</xdr:col>
      <xdr:colOff>28575</xdr:colOff>
      <xdr:row>12</xdr:row>
      <xdr:rowOff>183856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BC56CFD5-46B5-4C0C-B2D5-89EE90DDD299}"/>
            </a:ext>
          </a:extLst>
        </xdr:cNvPr>
        <xdr:cNvSpPr>
          <a:spLocks noChangeAspect="1"/>
        </xdr:cNvSpPr>
      </xdr:nvSpPr>
      <xdr:spPr>
        <a:xfrm>
          <a:off x="4667250" y="2524125"/>
          <a:ext cx="228600" cy="23148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n-US" sz="1100"/>
            <a:t>5</a:t>
          </a:r>
        </a:p>
      </xdr:txBody>
    </xdr:sp>
    <xdr:clientData/>
  </xdr:twoCellAnchor>
  <xdr:twoCellAnchor>
    <xdr:from>
      <xdr:col>25</xdr:col>
      <xdr:colOff>95250</xdr:colOff>
      <xdr:row>15</xdr:row>
      <xdr:rowOff>66675</xdr:rowOff>
    </xdr:from>
    <xdr:to>
      <xdr:col>26</xdr:col>
      <xdr:colOff>95250</xdr:colOff>
      <xdr:row>15</xdr:row>
      <xdr:rowOff>298156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B377483C-07F4-4081-9F8B-168A39826891}"/>
            </a:ext>
          </a:extLst>
        </xdr:cNvPr>
        <xdr:cNvSpPr>
          <a:spLocks noChangeAspect="1"/>
        </xdr:cNvSpPr>
      </xdr:nvSpPr>
      <xdr:spPr>
        <a:xfrm>
          <a:off x="5876925" y="3314700"/>
          <a:ext cx="228600" cy="23148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n-US" sz="1100"/>
            <a:t>7</a:t>
          </a:r>
        </a:p>
      </xdr:txBody>
    </xdr:sp>
    <xdr:clientData/>
  </xdr:twoCellAnchor>
  <xdr:twoCellAnchor>
    <xdr:from>
      <xdr:col>32</xdr:col>
      <xdr:colOff>47625</xdr:colOff>
      <xdr:row>14</xdr:row>
      <xdr:rowOff>142875</xdr:rowOff>
    </xdr:from>
    <xdr:to>
      <xdr:col>33</xdr:col>
      <xdr:colOff>28575</xdr:colOff>
      <xdr:row>15</xdr:row>
      <xdr:rowOff>145756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83E6A462-C31E-42F3-A634-19B22D5C3325}"/>
            </a:ext>
          </a:extLst>
        </xdr:cNvPr>
        <xdr:cNvSpPr>
          <a:spLocks noChangeAspect="1"/>
        </xdr:cNvSpPr>
      </xdr:nvSpPr>
      <xdr:spPr>
        <a:xfrm>
          <a:off x="7486650" y="3162300"/>
          <a:ext cx="228600" cy="23148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n-US" sz="1100"/>
            <a:t>9</a:t>
          </a:r>
        </a:p>
      </xdr:txBody>
    </xdr:sp>
    <xdr:clientData/>
  </xdr:twoCellAnchor>
  <xdr:twoCellAnchor>
    <xdr:from>
      <xdr:col>36</xdr:col>
      <xdr:colOff>66675</xdr:colOff>
      <xdr:row>14</xdr:row>
      <xdr:rowOff>209550</xdr:rowOff>
    </xdr:from>
    <xdr:to>
      <xdr:col>37</xdr:col>
      <xdr:colOff>9524</xdr:colOff>
      <xdr:row>15</xdr:row>
      <xdr:rowOff>323851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14A929C5-C410-4355-89E2-4CE8D3A7A8F8}"/>
            </a:ext>
          </a:extLst>
        </xdr:cNvPr>
        <xdr:cNvSpPr>
          <a:spLocks noChangeAspect="1"/>
        </xdr:cNvSpPr>
      </xdr:nvSpPr>
      <xdr:spPr>
        <a:xfrm>
          <a:off x="8496300" y="3228975"/>
          <a:ext cx="419099" cy="34290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n-US" sz="800"/>
            <a:t>10</a:t>
          </a:r>
        </a:p>
      </xdr:txBody>
    </xdr:sp>
    <xdr:clientData/>
  </xdr:twoCellAnchor>
  <xdr:twoCellAnchor>
    <xdr:from>
      <xdr:col>27</xdr:col>
      <xdr:colOff>114300</xdr:colOff>
      <xdr:row>15</xdr:row>
      <xdr:rowOff>85725</xdr:rowOff>
    </xdr:from>
    <xdr:to>
      <xdr:col>28</xdr:col>
      <xdr:colOff>114300</xdr:colOff>
      <xdr:row>15</xdr:row>
      <xdr:rowOff>317206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C08DA344-6320-4966-9FAC-166D226E2BA7}"/>
            </a:ext>
          </a:extLst>
        </xdr:cNvPr>
        <xdr:cNvSpPr>
          <a:spLocks noChangeAspect="1"/>
        </xdr:cNvSpPr>
      </xdr:nvSpPr>
      <xdr:spPr>
        <a:xfrm>
          <a:off x="6353175" y="3333750"/>
          <a:ext cx="228600" cy="23148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n-US" sz="1100"/>
            <a:t>8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39</xdr:col>
      <xdr:colOff>247650</xdr:colOff>
      <xdr:row>6</xdr:row>
      <xdr:rowOff>104775</xdr:rowOff>
    </xdr:from>
    <xdr:to>
      <xdr:col>49</xdr:col>
      <xdr:colOff>142138</xdr:colOff>
      <xdr:row>17</xdr:row>
      <xdr:rowOff>66350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B8FF87A-0829-4CB9-80D7-246B49A7C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8825" y="1552575"/>
          <a:ext cx="5895238" cy="26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190500</xdr:rowOff>
    </xdr:from>
    <xdr:to>
      <xdr:col>7</xdr:col>
      <xdr:colOff>142875</xdr:colOff>
      <xdr:row>0</xdr:row>
      <xdr:rowOff>404495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45AFCA3-33DE-4393-B574-22D859FF3D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90500"/>
          <a:ext cx="1609725" cy="2139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237424</xdr:colOff>
      <xdr:row>20</xdr:row>
      <xdr:rowOff>7004</xdr:rowOff>
    </xdr:from>
    <xdr:to>
      <xdr:col>39</xdr:col>
      <xdr:colOff>304659</xdr:colOff>
      <xdr:row>20</xdr:row>
      <xdr:rowOff>376798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77D3CED-4F1F-4C4C-BE58-56AB12EC0AF7}"/>
            </a:ext>
          </a:extLst>
        </xdr:cNvPr>
        <xdr:cNvSpPr/>
      </xdr:nvSpPr>
      <xdr:spPr>
        <a:xfrm>
          <a:off x="3166362" y="4614723"/>
          <a:ext cx="7270516" cy="369794"/>
        </a:xfrm>
        <a:prstGeom prst="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133350</xdr:colOff>
      <xdr:row>0</xdr:row>
      <xdr:rowOff>180975</xdr:rowOff>
    </xdr:from>
    <xdr:to>
      <xdr:col>7</xdr:col>
      <xdr:colOff>104775</xdr:colOff>
      <xdr:row>0</xdr:row>
      <xdr:rowOff>394970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F8C7E0-EE45-4124-B348-1AEBD266E6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80975"/>
          <a:ext cx="1609725" cy="213995"/>
        </a:xfrm>
        <a:prstGeom prst="rect">
          <a:avLst/>
        </a:prstGeom>
      </xdr:spPr>
    </xdr:pic>
    <xdr:clientData/>
  </xdr:twoCellAnchor>
  <xdr:twoCellAnchor>
    <xdr:from>
      <xdr:col>0</xdr:col>
      <xdr:colOff>53787</xdr:colOff>
      <xdr:row>2</xdr:row>
      <xdr:rowOff>34178</xdr:rowOff>
    </xdr:from>
    <xdr:to>
      <xdr:col>1</xdr:col>
      <xdr:colOff>212911</xdr:colOff>
      <xdr:row>3</xdr:row>
      <xdr:rowOff>212911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31BB380D-682D-445E-BC40-F0446F7A0EBF}"/>
            </a:ext>
          </a:extLst>
        </xdr:cNvPr>
        <xdr:cNvGrpSpPr/>
      </xdr:nvGrpSpPr>
      <xdr:grpSpPr>
        <a:xfrm>
          <a:off x="53787" y="605678"/>
          <a:ext cx="409155" cy="393046"/>
          <a:chOff x="3033503" y="1921669"/>
          <a:chExt cx="282388" cy="286940"/>
        </a:xfrm>
      </xdr:grpSpPr>
      <xdr:sp macro="" textlink="">
        <xdr:nvSpPr>
          <xdr:cNvPr id="15" name="Oval 14">
            <a:extLst>
              <a:ext uri="{FF2B5EF4-FFF2-40B4-BE49-F238E27FC236}">
                <a16:creationId xmlns:a16="http://schemas.microsoft.com/office/drawing/2014/main" id="{C184D341-1350-4710-BDB2-B5A9F4DBA303}"/>
              </a:ext>
            </a:extLst>
          </xdr:cNvPr>
          <xdr:cNvSpPr/>
        </xdr:nvSpPr>
        <xdr:spPr>
          <a:xfrm>
            <a:off x="3039666" y="1921669"/>
            <a:ext cx="276225" cy="28694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B4378EFD-ADA5-4D78-90B8-4CFF23862265}"/>
              </a:ext>
            </a:extLst>
          </xdr:cNvPr>
          <xdr:cNvSpPr txBox="1"/>
        </xdr:nvSpPr>
        <xdr:spPr>
          <a:xfrm>
            <a:off x="3033503" y="1938478"/>
            <a:ext cx="270062" cy="242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/>
              <a:t> 1</a:t>
            </a:r>
          </a:p>
        </xdr:txBody>
      </xdr:sp>
    </xdr:grpSp>
    <xdr:clientData/>
  </xdr:twoCellAnchor>
  <xdr:twoCellAnchor>
    <xdr:from>
      <xdr:col>15</xdr:col>
      <xdr:colOff>138952</xdr:colOff>
      <xdr:row>16</xdr:row>
      <xdr:rowOff>186578</xdr:rowOff>
    </xdr:from>
    <xdr:to>
      <xdr:col>17</xdr:col>
      <xdr:colOff>51546</xdr:colOff>
      <xdr:row>17</xdr:row>
      <xdr:rowOff>365311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EF6FB057-7248-4448-B82F-48E6CC3112F3}"/>
            </a:ext>
          </a:extLst>
        </xdr:cNvPr>
        <xdr:cNvGrpSpPr/>
      </xdr:nvGrpSpPr>
      <xdr:grpSpPr>
        <a:xfrm>
          <a:off x="4484733" y="3425078"/>
          <a:ext cx="412657" cy="404952"/>
          <a:chOff x="3033503" y="1921669"/>
          <a:chExt cx="282388" cy="286940"/>
        </a:xfrm>
      </xdr:grpSpPr>
      <xdr:sp macro="" textlink="">
        <xdr:nvSpPr>
          <xdr:cNvPr id="19" name="Oval 18">
            <a:extLst>
              <a:ext uri="{FF2B5EF4-FFF2-40B4-BE49-F238E27FC236}">
                <a16:creationId xmlns:a16="http://schemas.microsoft.com/office/drawing/2014/main" id="{4D2C922F-DDEA-4334-B60A-7F60EB4596AA}"/>
              </a:ext>
            </a:extLst>
          </xdr:cNvPr>
          <xdr:cNvSpPr/>
        </xdr:nvSpPr>
        <xdr:spPr>
          <a:xfrm>
            <a:off x="3039666" y="1921669"/>
            <a:ext cx="276225" cy="28694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732F6FDD-F08E-4EBC-804A-0925D1BB6C55}"/>
              </a:ext>
            </a:extLst>
          </xdr:cNvPr>
          <xdr:cNvSpPr txBox="1"/>
        </xdr:nvSpPr>
        <xdr:spPr>
          <a:xfrm>
            <a:off x="3033503" y="1938478"/>
            <a:ext cx="270062" cy="242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/>
              <a:t> 2</a:t>
            </a:r>
          </a:p>
        </xdr:txBody>
      </xdr:sp>
    </xdr:grpSp>
    <xdr:clientData/>
  </xdr:twoCellAnchor>
  <xdr:twoCellAnchor>
    <xdr:from>
      <xdr:col>17</xdr:col>
      <xdr:colOff>44823</xdr:colOff>
      <xdr:row>16</xdr:row>
      <xdr:rowOff>201706</xdr:rowOff>
    </xdr:from>
    <xdr:to>
      <xdr:col>18</xdr:col>
      <xdr:colOff>203947</xdr:colOff>
      <xdr:row>17</xdr:row>
      <xdr:rowOff>380439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61CB1E12-69D7-459C-9187-07EBB759BC1F}"/>
            </a:ext>
          </a:extLst>
        </xdr:cNvPr>
        <xdr:cNvGrpSpPr/>
      </xdr:nvGrpSpPr>
      <xdr:grpSpPr>
        <a:xfrm>
          <a:off x="4890667" y="3440206"/>
          <a:ext cx="409155" cy="404952"/>
          <a:chOff x="3033503" y="1921669"/>
          <a:chExt cx="282388" cy="286940"/>
        </a:xfrm>
      </xdr:grpSpPr>
      <xdr:sp macro="" textlink="">
        <xdr:nvSpPr>
          <xdr:cNvPr id="22" name="Oval 21">
            <a:extLst>
              <a:ext uri="{FF2B5EF4-FFF2-40B4-BE49-F238E27FC236}">
                <a16:creationId xmlns:a16="http://schemas.microsoft.com/office/drawing/2014/main" id="{2DF011F4-ECF8-423D-BD81-82D6BF21D138}"/>
              </a:ext>
            </a:extLst>
          </xdr:cNvPr>
          <xdr:cNvSpPr/>
        </xdr:nvSpPr>
        <xdr:spPr>
          <a:xfrm>
            <a:off x="3039666" y="1921669"/>
            <a:ext cx="276225" cy="28694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3" name="TextBox 22">
            <a:extLst>
              <a:ext uri="{FF2B5EF4-FFF2-40B4-BE49-F238E27FC236}">
                <a16:creationId xmlns:a16="http://schemas.microsoft.com/office/drawing/2014/main" id="{4662F25E-AD51-4549-8532-52925388CC3E}"/>
              </a:ext>
            </a:extLst>
          </xdr:cNvPr>
          <xdr:cNvSpPr txBox="1"/>
        </xdr:nvSpPr>
        <xdr:spPr>
          <a:xfrm>
            <a:off x="3033503" y="1938478"/>
            <a:ext cx="270062" cy="242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/>
              <a:t> 3</a:t>
            </a:r>
          </a:p>
        </xdr:txBody>
      </xdr:sp>
    </xdr:grpSp>
    <xdr:clientData/>
  </xdr:twoCellAnchor>
  <xdr:twoCellAnchor>
    <xdr:from>
      <xdr:col>26</xdr:col>
      <xdr:colOff>11205</xdr:colOff>
      <xdr:row>16</xdr:row>
      <xdr:rowOff>190500</xdr:rowOff>
    </xdr:from>
    <xdr:to>
      <xdr:col>27</xdr:col>
      <xdr:colOff>192740</xdr:colOff>
      <xdr:row>17</xdr:row>
      <xdr:rowOff>369233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73AF2DFA-4197-448E-A62C-F990255F6227}"/>
            </a:ext>
          </a:extLst>
        </xdr:cNvPr>
        <xdr:cNvGrpSpPr/>
      </xdr:nvGrpSpPr>
      <xdr:grpSpPr>
        <a:xfrm>
          <a:off x="7035893" y="3429000"/>
          <a:ext cx="407753" cy="404952"/>
          <a:chOff x="3033503" y="1921669"/>
          <a:chExt cx="282388" cy="286940"/>
        </a:xfrm>
      </xdr:grpSpPr>
      <xdr:sp macro="" textlink="">
        <xdr:nvSpPr>
          <xdr:cNvPr id="25" name="Oval 24">
            <a:extLst>
              <a:ext uri="{FF2B5EF4-FFF2-40B4-BE49-F238E27FC236}">
                <a16:creationId xmlns:a16="http://schemas.microsoft.com/office/drawing/2014/main" id="{370890D8-F2D5-47F7-A27C-AA187DD4FD4F}"/>
              </a:ext>
            </a:extLst>
          </xdr:cNvPr>
          <xdr:cNvSpPr/>
        </xdr:nvSpPr>
        <xdr:spPr>
          <a:xfrm>
            <a:off x="3039666" y="1921669"/>
            <a:ext cx="276225" cy="28694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6" name="TextBox 25">
            <a:extLst>
              <a:ext uri="{FF2B5EF4-FFF2-40B4-BE49-F238E27FC236}">
                <a16:creationId xmlns:a16="http://schemas.microsoft.com/office/drawing/2014/main" id="{C15BA965-FAC5-44FA-B0BD-5ACD5235C163}"/>
              </a:ext>
            </a:extLst>
          </xdr:cNvPr>
          <xdr:cNvSpPr txBox="1"/>
        </xdr:nvSpPr>
        <xdr:spPr>
          <a:xfrm>
            <a:off x="3033503" y="1938478"/>
            <a:ext cx="270062" cy="242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/>
              <a:t> 4</a:t>
            </a:r>
          </a:p>
        </xdr:txBody>
      </xdr:sp>
    </xdr:grpSp>
    <xdr:clientData/>
  </xdr:twoCellAnchor>
  <xdr:twoCellAnchor>
    <xdr:from>
      <xdr:col>29</xdr:col>
      <xdr:colOff>11206</xdr:colOff>
      <xdr:row>16</xdr:row>
      <xdr:rowOff>190500</xdr:rowOff>
    </xdr:from>
    <xdr:to>
      <xdr:col>30</xdr:col>
      <xdr:colOff>192741</xdr:colOff>
      <xdr:row>17</xdr:row>
      <xdr:rowOff>369233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3634E574-3204-404E-A088-3C4BFF77B2DC}"/>
            </a:ext>
          </a:extLst>
        </xdr:cNvPr>
        <xdr:cNvGrpSpPr/>
      </xdr:nvGrpSpPr>
      <xdr:grpSpPr>
        <a:xfrm>
          <a:off x="7714550" y="3429000"/>
          <a:ext cx="407754" cy="404952"/>
          <a:chOff x="3033503" y="1921669"/>
          <a:chExt cx="282388" cy="286940"/>
        </a:xfrm>
      </xdr:grpSpPr>
      <xdr:sp macro="" textlink="">
        <xdr:nvSpPr>
          <xdr:cNvPr id="28" name="Oval 27">
            <a:extLst>
              <a:ext uri="{FF2B5EF4-FFF2-40B4-BE49-F238E27FC236}">
                <a16:creationId xmlns:a16="http://schemas.microsoft.com/office/drawing/2014/main" id="{2E6E4F1F-C793-470F-BF93-1DC8910BF718}"/>
              </a:ext>
            </a:extLst>
          </xdr:cNvPr>
          <xdr:cNvSpPr/>
        </xdr:nvSpPr>
        <xdr:spPr>
          <a:xfrm>
            <a:off x="3039666" y="1921669"/>
            <a:ext cx="276225" cy="28694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9" name="TextBox 28">
            <a:extLst>
              <a:ext uri="{FF2B5EF4-FFF2-40B4-BE49-F238E27FC236}">
                <a16:creationId xmlns:a16="http://schemas.microsoft.com/office/drawing/2014/main" id="{9AA8DBD7-9630-40DE-ACF9-452BA66265D9}"/>
              </a:ext>
            </a:extLst>
          </xdr:cNvPr>
          <xdr:cNvSpPr txBox="1"/>
        </xdr:nvSpPr>
        <xdr:spPr>
          <a:xfrm>
            <a:off x="3033503" y="1938478"/>
            <a:ext cx="270062" cy="242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/>
              <a:t> 5</a:t>
            </a:r>
          </a:p>
        </xdr:txBody>
      </xdr:sp>
    </xdr:grpSp>
    <xdr:clientData/>
  </xdr:twoCellAnchor>
  <xdr:twoCellAnchor>
    <xdr:from>
      <xdr:col>34</xdr:col>
      <xdr:colOff>129989</xdr:colOff>
      <xdr:row>16</xdr:row>
      <xdr:rowOff>197225</xdr:rowOff>
    </xdr:from>
    <xdr:to>
      <xdr:col>36</xdr:col>
      <xdr:colOff>42584</xdr:colOff>
      <xdr:row>17</xdr:row>
      <xdr:rowOff>375958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8D7B0059-A368-40CE-97B7-F7833DC711BC}"/>
            </a:ext>
          </a:extLst>
        </xdr:cNvPr>
        <xdr:cNvGrpSpPr/>
      </xdr:nvGrpSpPr>
      <xdr:grpSpPr>
        <a:xfrm>
          <a:off x="9012052" y="3435725"/>
          <a:ext cx="412657" cy="404952"/>
          <a:chOff x="3033503" y="1921669"/>
          <a:chExt cx="282388" cy="286940"/>
        </a:xfrm>
      </xdr:grpSpPr>
      <xdr:sp macro="" textlink="">
        <xdr:nvSpPr>
          <xdr:cNvPr id="31" name="Oval 30">
            <a:extLst>
              <a:ext uri="{FF2B5EF4-FFF2-40B4-BE49-F238E27FC236}">
                <a16:creationId xmlns:a16="http://schemas.microsoft.com/office/drawing/2014/main" id="{CEE52FA4-92F6-4160-8DC1-68419CADB0FA}"/>
              </a:ext>
            </a:extLst>
          </xdr:cNvPr>
          <xdr:cNvSpPr/>
        </xdr:nvSpPr>
        <xdr:spPr>
          <a:xfrm>
            <a:off x="3039666" y="1921669"/>
            <a:ext cx="276225" cy="28694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id="{3E52B3DB-32AD-4795-B4D0-CCEAE9960CE4}"/>
              </a:ext>
            </a:extLst>
          </xdr:cNvPr>
          <xdr:cNvSpPr txBox="1"/>
        </xdr:nvSpPr>
        <xdr:spPr>
          <a:xfrm>
            <a:off x="3033503" y="1938478"/>
            <a:ext cx="270062" cy="242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/>
              <a:t> 6</a:t>
            </a:r>
          </a:p>
        </xdr:txBody>
      </xdr:sp>
    </xdr:grpSp>
    <xdr:clientData/>
  </xdr:twoCellAnchor>
  <xdr:twoCellAnchor>
    <xdr:from>
      <xdr:col>39</xdr:col>
      <xdr:colOff>35859</xdr:colOff>
      <xdr:row>16</xdr:row>
      <xdr:rowOff>192741</xdr:rowOff>
    </xdr:from>
    <xdr:to>
      <xdr:col>39</xdr:col>
      <xdr:colOff>441512</xdr:colOff>
      <xdr:row>17</xdr:row>
      <xdr:rowOff>371474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FF584FD3-7C49-4505-A28A-B6E3A73D5C8D}"/>
            </a:ext>
          </a:extLst>
        </xdr:cNvPr>
        <xdr:cNvGrpSpPr/>
      </xdr:nvGrpSpPr>
      <xdr:grpSpPr>
        <a:xfrm>
          <a:off x="10168078" y="3431241"/>
          <a:ext cx="405653" cy="404952"/>
          <a:chOff x="3033503" y="1921669"/>
          <a:chExt cx="282388" cy="286940"/>
        </a:xfrm>
      </xdr:grpSpPr>
      <xdr:sp macro="" textlink="">
        <xdr:nvSpPr>
          <xdr:cNvPr id="34" name="Oval 33">
            <a:extLst>
              <a:ext uri="{FF2B5EF4-FFF2-40B4-BE49-F238E27FC236}">
                <a16:creationId xmlns:a16="http://schemas.microsoft.com/office/drawing/2014/main" id="{245B1407-10EB-44DE-A26C-EE03CD675EB6}"/>
              </a:ext>
            </a:extLst>
          </xdr:cNvPr>
          <xdr:cNvSpPr/>
        </xdr:nvSpPr>
        <xdr:spPr>
          <a:xfrm>
            <a:off x="3039666" y="1921669"/>
            <a:ext cx="276225" cy="28694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5" name="TextBox 34">
            <a:extLst>
              <a:ext uri="{FF2B5EF4-FFF2-40B4-BE49-F238E27FC236}">
                <a16:creationId xmlns:a16="http://schemas.microsoft.com/office/drawing/2014/main" id="{14C323FF-FEBC-4A78-BB5F-ECD3B23C18D9}"/>
              </a:ext>
            </a:extLst>
          </xdr:cNvPr>
          <xdr:cNvSpPr txBox="1"/>
        </xdr:nvSpPr>
        <xdr:spPr>
          <a:xfrm>
            <a:off x="3033503" y="1938478"/>
            <a:ext cx="270062" cy="242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/>
              <a:t> 7</a:t>
            </a:r>
          </a:p>
        </xdr:txBody>
      </xdr:sp>
    </xdr:grpSp>
    <xdr:clientData/>
  </xdr:twoCellAnchor>
  <xdr:twoCellAnchor>
    <xdr:from>
      <xdr:col>40</xdr:col>
      <xdr:colOff>1140640</xdr:colOff>
      <xdr:row>16</xdr:row>
      <xdr:rowOff>201706</xdr:rowOff>
    </xdr:from>
    <xdr:to>
      <xdr:col>41</xdr:col>
      <xdr:colOff>197536</xdr:colOff>
      <xdr:row>17</xdr:row>
      <xdr:rowOff>380439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id="{83B340E4-D9BB-4CD0-B6BD-EF15F83610C9}"/>
            </a:ext>
          </a:extLst>
        </xdr:cNvPr>
        <xdr:cNvGrpSpPr/>
      </xdr:nvGrpSpPr>
      <xdr:grpSpPr>
        <a:xfrm>
          <a:off x="11844359" y="3440206"/>
          <a:ext cx="402302" cy="404952"/>
          <a:chOff x="3039666" y="1921669"/>
          <a:chExt cx="276225" cy="286940"/>
        </a:xfrm>
      </xdr:grpSpPr>
      <xdr:sp macro="" textlink="">
        <xdr:nvSpPr>
          <xdr:cNvPr id="37" name="Oval 36">
            <a:extLst>
              <a:ext uri="{FF2B5EF4-FFF2-40B4-BE49-F238E27FC236}">
                <a16:creationId xmlns:a16="http://schemas.microsoft.com/office/drawing/2014/main" id="{F909CB7D-206E-49D2-A929-E2A32AD7B1B1}"/>
              </a:ext>
            </a:extLst>
          </xdr:cNvPr>
          <xdr:cNvSpPr/>
        </xdr:nvSpPr>
        <xdr:spPr>
          <a:xfrm>
            <a:off x="3039666" y="1921669"/>
            <a:ext cx="276225" cy="286940"/>
          </a:xfrm>
          <a:prstGeom prst="ellipse">
            <a:avLst/>
          </a:prstGeom>
          <a:solidFill>
            <a:srgbClr val="FFFF99"/>
          </a:solidFill>
          <a:ln w="381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8" name="TextBox 37">
            <a:extLst>
              <a:ext uri="{FF2B5EF4-FFF2-40B4-BE49-F238E27FC236}">
                <a16:creationId xmlns:a16="http://schemas.microsoft.com/office/drawing/2014/main" id="{C9404391-0F19-423B-9E68-964B4876B7BF}"/>
              </a:ext>
            </a:extLst>
          </xdr:cNvPr>
          <xdr:cNvSpPr txBox="1"/>
        </xdr:nvSpPr>
        <xdr:spPr>
          <a:xfrm>
            <a:off x="3041308" y="1938479"/>
            <a:ext cx="270062" cy="242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/>
              <a:t> 10</a:t>
            </a:r>
          </a:p>
        </xdr:txBody>
      </xdr:sp>
    </xdr:grpSp>
    <xdr:clientData/>
  </xdr:twoCellAnchor>
  <xdr:twoCellAnchor>
    <xdr:from>
      <xdr:col>3</xdr:col>
      <xdr:colOff>188149</xdr:colOff>
      <xdr:row>16</xdr:row>
      <xdr:rowOff>190501</xdr:rowOff>
    </xdr:from>
    <xdr:to>
      <xdr:col>5</xdr:col>
      <xdr:colOff>91890</xdr:colOff>
      <xdr:row>17</xdr:row>
      <xdr:rowOff>369234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id="{099BBFEF-0DAD-4D47-A347-F3FD6E5ABD17}"/>
            </a:ext>
          </a:extLst>
        </xdr:cNvPr>
        <xdr:cNvGrpSpPr/>
      </xdr:nvGrpSpPr>
      <xdr:grpSpPr>
        <a:xfrm>
          <a:off x="842993" y="3429001"/>
          <a:ext cx="403803" cy="404952"/>
          <a:chOff x="3039666" y="1921669"/>
          <a:chExt cx="276225" cy="286940"/>
        </a:xfrm>
      </xdr:grpSpPr>
      <xdr:sp macro="" textlink="">
        <xdr:nvSpPr>
          <xdr:cNvPr id="43" name="Oval 42">
            <a:extLst>
              <a:ext uri="{FF2B5EF4-FFF2-40B4-BE49-F238E27FC236}">
                <a16:creationId xmlns:a16="http://schemas.microsoft.com/office/drawing/2014/main" id="{9C39B23B-7D71-4575-BEFD-02B71E2C0C99}"/>
              </a:ext>
            </a:extLst>
          </xdr:cNvPr>
          <xdr:cNvSpPr/>
        </xdr:nvSpPr>
        <xdr:spPr>
          <a:xfrm>
            <a:off x="3039666" y="1921669"/>
            <a:ext cx="276225" cy="286940"/>
          </a:xfrm>
          <a:prstGeom prst="ellipse">
            <a:avLst/>
          </a:prstGeom>
          <a:solidFill>
            <a:srgbClr val="FFFF99"/>
          </a:solidFill>
          <a:ln w="381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4" name="TextBox 43">
            <a:extLst>
              <a:ext uri="{FF2B5EF4-FFF2-40B4-BE49-F238E27FC236}">
                <a16:creationId xmlns:a16="http://schemas.microsoft.com/office/drawing/2014/main" id="{8745C689-5ABF-4C6A-9454-CC7CF237E140}"/>
              </a:ext>
            </a:extLst>
          </xdr:cNvPr>
          <xdr:cNvSpPr txBox="1"/>
        </xdr:nvSpPr>
        <xdr:spPr>
          <a:xfrm>
            <a:off x="3041303" y="1930496"/>
            <a:ext cx="270062" cy="242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/>
              <a:t> 9</a:t>
            </a:r>
          </a:p>
        </xdr:txBody>
      </xdr:sp>
    </xdr:grpSp>
    <xdr:clientData/>
  </xdr:twoCellAnchor>
  <xdr:twoCellAnchor>
    <xdr:from>
      <xdr:col>47</xdr:col>
      <xdr:colOff>51550</xdr:colOff>
      <xdr:row>17</xdr:row>
      <xdr:rowOff>376519</xdr:rowOff>
    </xdr:from>
    <xdr:to>
      <xdr:col>47</xdr:col>
      <xdr:colOff>425824</xdr:colOff>
      <xdr:row>18</xdr:row>
      <xdr:rowOff>369795</xdr:rowOff>
    </xdr:to>
    <xdr:grpSp>
      <xdr:nvGrpSpPr>
        <xdr:cNvPr id="52" name="Group 51">
          <a:extLst>
            <a:ext uri="{FF2B5EF4-FFF2-40B4-BE49-F238E27FC236}">
              <a16:creationId xmlns:a16="http://schemas.microsoft.com/office/drawing/2014/main" id="{9631B6EB-197B-4B3F-85EB-33C39580EB4E}"/>
            </a:ext>
          </a:extLst>
        </xdr:cNvPr>
        <xdr:cNvGrpSpPr/>
      </xdr:nvGrpSpPr>
      <xdr:grpSpPr>
        <a:xfrm>
          <a:off x="12838863" y="3841238"/>
          <a:ext cx="374274" cy="374276"/>
          <a:chOff x="3033505" y="1921669"/>
          <a:chExt cx="282386" cy="286940"/>
        </a:xfrm>
      </xdr:grpSpPr>
      <xdr:sp macro="" textlink="">
        <xdr:nvSpPr>
          <xdr:cNvPr id="53" name="Oval 52">
            <a:extLst>
              <a:ext uri="{FF2B5EF4-FFF2-40B4-BE49-F238E27FC236}">
                <a16:creationId xmlns:a16="http://schemas.microsoft.com/office/drawing/2014/main" id="{9634752E-E652-407F-8B13-86685F5CF1A1}"/>
              </a:ext>
            </a:extLst>
          </xdr:cNvPr>
          <xdr:cNvSpPr/>
        </xdr:nvSpPr>
        <xdr:spPr>
          <a:xfrm>
            <a:off x="3039666" y="1921669"/>
            <a:ext cx="276225" cy="28694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4" name="TextBox 53">
            <a:extLst>
              <a:ext uri="{FF2B5EF4-FFF2-40B4-BE49-F238E27FC236}">
                <a16:creationId xmlns:a16="http://schemas.microsoft.com/office/drawing/2014/main" id="{19B70649-0746-4745-A305-54179F88086D}"/>
              </a:ext>
            </a:extLst>
          </xdr:cNvPr>
          <xdr:cNvSpPr txBox="1"/>
        </xdr:nvSpPr>
        <xdr:spPr>
          <a:xfrm>
            <a:off x="3033505" y="1938480"/>
            <a:ext cx="270062" cy="242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/>
              <a:t> 1</a:t>
            </a:r>
          </a:p>
        </xdr:txBody>
      </xdr:sp>
    </xdr:grpSp>
    <xdr:clientData/>
  </xdr:twoCellAnchor>
  <xdr:twoCellAnchor>
    <xdr:from>
      <xdr:col>47</xdr:col>
      <xdr:colOff>47068</xdr:colOff>
      <xdr:row>19</xdr:row>
      <xdr:rowOff>2243</xdr:rowOff>
    </xdr:from>
    <xdr:to>
      <xdr:col>47</xdr:col>
      <xdr:colOff>421342</xdr:colOff>
      <xdr:row>19</xdr:row>
      <xdr:rowOff>376519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C307B382-CF15-42B3-AE56-E45A033E9BFB}"/>
            </a:ext>
          </a:extLst>
        </xdr:cNvPr>
        <xdr:cNvGrpSpPr/>
      </xdr:nvGrpSpPr>
      <xdr:grpSpPr>
        <a:xfrm>
          <a:off x="12834381" y="4228962"/>
          <a:ext cx="374274" cy="374276"/>
          <a:chOff x="3033505" y="1921669"/>
          <a:chExt cx="282386" cy="286940"/>
        </a:xfrm>
      </xdr:grpSpPr>
      <xdr:sp macro="" textlink="">
        <xdr:nvSpPr>
          <xdr:cNvPr id="63" name="Oval 62">
            <a:extLst>
              <a:ext uri="{FF2B5EF4-FFF2-40B4-BE49-F238E27FC236}">
                <a16:creationId xmlns:a16="http://schemas.microsoft.com/office/drawing/2014/main" id="{4F447361-6A30-43FA-866A-5BC33130ABB4}"/>
              </a:ext>
            </a:extLst>
          </xdr:cNvPr>
          <xdr:cNvSpPr/>
        </xdr:nvSpPr>
        <xdr:spPr>
          <a:xfrm>
            <a:off x="3039666" y="1921669"/>
            <a:ext cx="276225" cy="28694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4" name="TextBox 63">
            <a:extLst>
              <a:ext uri="{FF2B5EF4-FFF2-40B4-BE49-F238E27FC236}">
                <a16:creationId xmlns:a16="http://schemas.microsoft.com/office/drawing/2014/main" id="{4E8B66BA-19DE-48F1-A703-23118FFC738A}"/>
              </a:ext>
            </a:extLst>
          </xdr:cNvPr>
          <xdr:cNvSpPr txBox="1"/>
        </xdr:nvSpPr>
        <xdr:spPr>
          <a:xfrm>
            <a:off x="3033505" y="1938480"/>
            <a:ext cx="270062" cy="242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/>
              <a:t> 2</a:t>
            </a:r>
          </a:p>
        </xdr:txBody>
      </xdr:sp>
    </xdr:grpSp>
    <xdr:clientData/>
  </xdr:twoCellAnchor>
  <xdr:twoCellAnchor>
    <xdr:from>
      <xdr:col>47</xdr:col>
      <xdr:colOff>58273</xdr:colOff>
      <xdr:row>20</xdr:row>
      <xdr:rowOff>2242</xdr:rowOff>
    </xdr:from>
    <xdr:to>
      <xdr:col>47</xdr:col>
      <xdr:colOff>432547</xdr:colOff>
      <xdr:row>20</xdr:row>
      <xdr:rowOff>376518</xdr:rowOff>
    </xdr:to>
    <xdr:grpSp>
      <xdr:nvGrpSpPr>
        <xdr:cNvPr id="65" name="Group 64">
          <a:extLst>
            <a:ext uri="{FF2B5EF4-FFF2-40B4-BE49-F238E27FC236}">
              <a16:creationId xmlns:a16="http://schemas.microsoft.com/office/drawing/2014/main" id="{41E4BEF2-C4F1-47C8-81AB-1AD3B21210D6}"/>
            </a:ext>
          </a:extLst>
        </xdr:cNvPr>
        <xdr:cNvGrpSpPr/>
      </xdr:nvGrpSpPr>
      <xdr:grpSpPr>
        <a:xfrm>
          <a:off x="12845586" y="4609961"/>
          <a:ext cx="374274" cy="374276"/>
          <a:chOff x="3033505" y="1921669"/>
          <a:chExt cx="282386" cy="286940"/>
        </a:xfrm>
      </xdr:grpSpPr>
      <xdr:sp macro="" textlink="">
        <xdr:nvSpPr>
          <xdr:cNvPr id="66" name="Oval 65">
            <a:extLst>
              <a:ext uri="{FF2B5EF4-FFF2-40B4-BE49-F238E27FC236}">
                <a16:creationId xmlns:a16="http://schemas.microsoft.com/office/drawing/2014/main" id="{F85797BD-D9BE-435B-9602-154273BB33B5}"/>
              </a:ext>
            </a:extLst>
          </xdr:cNvPr>
          <xdr:cNvSpPr/>
        </xdr:nvSpPr>
        <xdr:spPr>
          <a:xfrm>
            <a:off x="3039666" y="1921669"/>
            <a:ext cx="276225" cy="28694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7" name="TextBox 66">
            <a:extLst>
              <a:ext uri="{FF2B5EF4-FFF2-40B4-BE49-F238E27FC236}">
                <a16:creationId xmlns:a16="http://schemas.microsoft.com/office/drawing/2014/main" id="{583CD019-D9B2-4392-BD69-ADB0D534B934}"/>
              </a:ext>
            </a:extLst>
          </xdr:cNvPr>
          <xdr:cNvSpPr txBox="1"/>
        </xdr:nvSpPr>
        <xdr:spPr>
          <a:xfrm>
            <a:off x="3033505" y="1938480"/>
            <a:ext cx="270062" cy="242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/>
              <a:t> 3</a:t>
            </a:r>
          </a:p>
        </xdr:txBody>
      </xdr:sp>
    </xdr:grpSp>
    <xdr:clientData/>
  </xdr:twoCellAnchor>
  <xdr:twoCellAnchor>
    <xdr:from>
      <xdr:col>47</xdr:col>
      <xdr:colOff>53791</xdr:colOff>
      <xdr:row>21</xdr:row>
      <xdr:rowOff>8966</xdr:rowOff>
    </xdr:from>
    <xdr:to>
      <xdr:col>47</xdr:col>
      <xdr:colOff>428065</xdr:colOff>
      <xdr:row>22</xdr:row>
      <xdr:rowOff>2242</xdr:rowOff>
    </xdr:to>
    <xdr:grpSp>
      <xdr:nvGrpSpPr>
        <xdr:cNvPr id="68" name="Group 67">
          <a:extLst>
            <a:ext uri="{FF2B5EF4-FFF2-40B4-BE49-F238E27FC236}">
              <a16:creationId xmlns:a16="http://schemas.microsoft.com/office/drawing/2014/main" id="{89007775-1D5E-465A-933B-1C2E462D2672}"/>
            </a:ext>
          </a:extLst>
        </xdr:cNvPr>
        <xdr:cNvGrpSpPr/>
      </xdr:nvGrpSpPr>
      <xdr:grpSpPr>
        <a:xfrm>
          <a:off x="12841104" y="4997685"/>
          <a:ext cx="374274" cy="374276"/>
          <a:chOff x="3033505" y="1921669"/>
          <a:chExt cx="282386" cy="286940"/>
        </a:xfrm>
      </xdr:grpSpPr>
      <xdr:sp macro="" textlink="">
        <xdr:nvSpPr>
          <xdr:cNvPr id="69" name="Oval 68">
            <a:extLst>
              <a:ext uri="{FF2B5EF4-FFF2-40B4-BE49-F238E27FC236}">
                <a16:creationId xmlns:a16="http://schemas.microsoft.com/office/drawing/2014/main" id="{519322A0-2720-49D0-AA03-DE07BA45C302}"/>
              </a:ext>
            </a:extLst>
          </xdr:cNvPr>
          <xdr:cNvSpPr/>
        </xdr:nvSpPr>
        <xdr:spPr>
          <a:xfrm>
            <a:off x="3039666" y="1921669"/>
            <a:ext cx="276225" cy="28694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0" name="TextBox 69">
            <a:extLst>
              <a:ext uri="{FF2B5EF4-FFF2-40B4-BE49-F238E27FC236}">
                <a16:creationId xmlns:a16="http://schemas.microsoft.com/office/drawing/2014/main" id="{4AD98EE5-04AA-4FB6-8A06-C09E8A7514BB}"/>
              </a:ext>
            </a:extLst>
          </xdr:cNvPr>
          <xdr:cNvSpPr txBox="1"/>
        </xdr:nvSpPr>
        <xdr:spPr>
          <a:xfrm>
            <a:off x="3033505" y="1938480"/>
            <a:ext cx="270062" cy="242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/>
              <a:t> 4</a:t>
            </a:r>
          </a:p>
        </xdr:txBody>
      </xdr:sp>
    </xdr:grpSp>
    <xdr:clientData/>
  </xdr:twoCellAnchor>
  <xdr:twoCellAnchor>
    <xdr:from>
      <xdr:col>47</xdr:col>
      <xdr:colOff>58274</xdr:colOff>
      <xdr:row>22</xdr:row>
      <xdr:rowOff>2243</xdr:rowOff>
    </xdr:from>
    <xdr:to>
      <xdr:col>47</xdr:col>
      <xdr:colOff>432548</xdr:colOff>
      <xdr:row>22</xdr:row>
      <xdr:rowOff>376519</xdr:rowOff>
    </xdr:to>
    <xdr:grpSp>
      <xdr:nvGrpSpPr>
        <xdr:cNvPr id="71" name="Group 70">
          <a:extLst>
            <a:ext uri="{FF2B5EF4-FFF2-40B4-BE49-F238E27FC236}">
              <a16:creationId xmlns:a16="http://schemas.microsoft.com/office/drawing/2014/main" id="{838A86BA-719F-4703-938B-21D8D65003CA}"/>
            </a:ext>
          </a:extLst>
        </xdr:cNvPr>
        <xdr:cNvGrpSpPr/>
      </xdr:nvGrpSpPr>
      <xdr:grpSpPr>
        <a:xfrm>
          <a:off x="12845587" y="5371962"/>
          <a:ext cx="374274" cy="374276"/>
          <a:chOff x="3033505" y="1921669"/>
          <a:chExt cx="282386" cy="286940"/>
        </a:xfrm>
      </xdr:grpSpPr>
      <xdr:sp macro="" textlink="">
        <xdr:nvSpPr>
          <xdr:cNvPr id="72" name="Oval 71">
            <a:extLst>
              <a:ext uri="{FF2B5EF4-FFF2-40B4-BE49-F238E27FC236}">
                <a16:creationId xmlns:a16="http://schemas.microsoft.com/office/drawing/2014/main" id="{CEA51BE6-8E39-49AD-A2B9-617E2EB27A2F}"/>
              </a:ext>
            </a:extLst>
          </xdr:cNvPr>
          <xdr:cNvSpPr/>
        </xdr:nvSpPr>
        <xdr:spPr>
          <a:xfrm>
            <a:off x="3039666" y="1921669"/>
            <a:ext cx="276225" cy="28694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3" name="TextBox 72">
            <a:extLst>
              <a:ext uri="{FF2B5EF4-FFF2-40B4-BE49-F238E27FC236}">
                <a16:creationId xmlns:a16="http://schemas.microsoft.com/office/drawing/2014/main" id="{FE38AE55-3EAD-42AC-83C4-779255EF2F86}"/>
              </a:ext>
            </a:extLst>
          </xdr:cNvPr>
          <xdr:cNvSpPr txBox="1"/>
        </xdr:nvSpPr>
        <xdr:spPr>
          <a:xfrm>
            <a:off x="3033505" y="1938480"/>
            <a:ext cx="270062" cy="242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/>
              <a:t> 5</a:t>
            </a:r>
          </a:p>
        </xdr:txBody>
      </xdr:sp>
    </xdr:grpSp>
    <xdr:clientData/>
  </xdr:twoCellAnchor>
  <xdr:twoCellAnchor>
    <xdr:from>
      <xdr:col>47</xdr:col>
      <xdr:colOff>53792</xdr:colOff>
      <xdr:row>23</xdr:row>
      <xdr:rowOff>8967</xdr:rowOff>
    </xdr:from>
    <xdr:to>
      <xdr:col>47</xdr:col>
      <xdr:colOff>428066</xdr:colOff>
      <xdr:row>24</xdr:row>
      <xdr:rowOff>2243</xdr:rowOff>
    </xdr:to>
    <xdr:grpSp>
      <xdr:nvGrpSpPr>
        <xdr:cNvPr id="74" name="Group 73">
          <a:extLst>
            <a:ext uri="{FF2B5EF4-FFF2-40B4-BE49-F238E27FC236}">
              <a16:creationId xmlns:a16="http://schemas.microsoft.com/office/drawing/2014/main" id="{AFE9FE15-49F2-47A9-B6F7-A451B1655CC4}"/>
            </a:ext>
          </a:extLst>
        </xdr:cNvPr>
        <xdr:cNvGrpSpPr/>
      </xdr:nvGrpSpPr>
      <xdr:grpSpPr>
        <a:xfrm>
          <a:off x="12841105" y="5759686"/>
          <a:ext cx="374274" cy="374276"/>
          <a:chOff x="3033505" y="1921669"/>
          <a:chExt cx="282386" cy="286940"/>
        </a:xfrm>
      </xdr:grpSpPr>
      <xdr:sp macro="" textlink="">
        <xdr:nvSpPr>
          <xdr:cNvPr id="75" name="Oval 74">
            <a:extLst>
              <a:ext uri="{FF2B5EF4-FFF2-40B4-BE49-F238E27FC236}">
                <a16:creationId xmlns:a16="http://schemas.microsoft.com/office/drawing/2014/main" id="{F670DE4B-09BE-4BD4-A3D1-BCCAAD065FA6}"/>
              </a:ext>
            </a:extLst>
          </xdr:cNvPr>
          <xdr:cNvSpPr/>
        </xdr:nvSpPr>
        <xdr:spPr>
          <a:xfrm>
            <a:off x="3039666" y="1921669"/>
            <a:ext cx="276225" cy="28694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6" name="TextBox 75">
            <a:extLst>
              <a:ext uri="{FF2B5EF4-FFF2-40B4-BE49-F238E27FC236}">
                <a16:creationId xmlns:a16="http://schemas.microsoft.com/office/drawing/2014/main" id="{65766D5B-9034-4386-8F90-ECDDB32835B8}"/>
              </a:ext>
            </a:extLst>
          </xdr:cNvPr>
          <xdr:cNvSpPr txBox="1"/>
        </xdr:nvSpPr>
        <xdr:spPr>
          <a:xfrm>
            <a:off x="3033505" y="1938480"/>
            <a:ext cx="270062" cy="242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/>
              <a:t> 6</a:t>
            </a:r>
          </a:p>
        </xdr:txBody>
      </xdr:sp>
    </xdr:grpSp>
    <xdr:clientData/>
  </xdr:twoCellAnchor>
  <xdr:twoCellAnchor>
    <xdr:from>
      <xdr:col>47</xdr:col>
      <xdr:colOff>49306</xdr:colOff>
      <xdr:row>24</xdr:row>
      <xdr:rowOff>0</xdr:rowOff>
    </xdr:from>
    <xdr:to>
      <xdr:col>47</xdr:col>
      <xdr:colOff>423580</xdr:colOff>
      <xdr:row>24</xdr:row>
      <xdr:rowOff>374276</xdr:rowOff>
    </xdr:to>
    <xdr:grpSp>
      <xdr:nvGrpSpPr>
        <xdr:cNvPr id="77" name="Group 76">
          <a:extLst>
            <a:ext uri="{FF2B5EF4-FFF2-40B4-BE49-F238E27FC236}">
              <a16:creationId xmlns:a16="http://schemas.microsoft.com/office/drawing/2014/main" id="{3AEF275A-8F25-4E4F-882D-F09ABF228CB7}"/>
            </a:ext>
          </a:extLst>
        </xdr:cNvPr>
        <xdr:cNvGrpSpPr/>
      </xdr:nvGrpSpPr>
      <xdr:grpSpPr>
        <a:xfrm>
          <a:off x="12836619" y="6131719"/>
          <a:ext cx="374274" cy="374276"/>
          <a:chOff x="3033505" y="1921669"/>
          <a:chExt cx="282386" cy="286940"/>
        </a:xfrm>
      </xdr:grpSpPr>
      <xdr:sp macro="" textlink="">
        <xdr:nvSpPr>
          <xdr:cNvPr id="78" name="Oval 77">
            <a:extLst>
              <a:ext uri="{FF2B5EF4-FFF2-40B4-BE49-F238E27FC236}">
                <a16:creationId xmlns:a16="http://schemas.microsoft.com/office/drawing/2014/main" id="{34961F1D-F09F-4522-BB78-231D7C00D7D5}"/>
              </a:ext>
            </a:extLst>
          </xdr:cNvPr>
          <xdr:cNvSpPr/>
        </xdr:nvSpPr>
        <xdr:spPr>
          <a:xfrm>
            <a:off x="3039666" y="1921669"/>
            <a:ext cx="276225" cy="28694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9" name="TextBox 78">
            <a:extLst>
              <a:ext uri="{FF2B5EF4-FFF2-40B4-BE49-F238E27FC236}">
                <a16:creationId xmlns:a16="http://schemas.microsoft.com/office/drawing/2014/main" id="{B49E5D23-E4BF-4701-A5C0-7C9E1C114932}"/>
              </a:ext>
            </a:extLst>
          </xdr:cNvPr>
          <xdr:cNvSpPr txBox="1"/>
        </xdr:nvSpPr>
        <xdr:spPr>
          <a:xfrm>
            <a:off x="3033505" y="1938480"/>
            <a:ext cx="270062" cy="242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/>
              <a:t> 7</a:t>
            </a:r>
          </a:p>
        </xdr:txBody>
      </xdr:sp>
    </xdr:grpSp>
    <xdr:clientData/>
  </xdr:twoCellAnchor>
  <xdr:twoCellAnchor>
    <xdr:from>
      <xdr:col>47</xdr:col>
      <xdr:colOff>40340</xdr:colOff>
      <xdr:row>25</xdr:row>
      <xdr:rowOff>354105</xdr:rowOff>
    </xdr:from>
    <xdr:to>
      <xdr:col>47</xdr:col>
      <xdr:colOff>437139</xdr:colOff>
      <xdr:row>26</xdr:row>
      <xdr:rowOff>375956</xdr:rowOff>
    </xdr:to>
    <xdr:grpSp>
      <xdr:nvGrpSpPr>
        <xdr:cNvPr id="96" name="Group 95">
          <a:extLst>
            <a:ext uri="{FF2B5EF4-FFF2-40B4-BE49-F238E27FC236}">
              <a16:creationId xmlns:a16="http://schemas.microsoft.com/office/drawing/2014/main" id="{2D4E7253-D216-4BD7-8664-9A1629E162FD}"/>
            </a:ext>
          </a:extLst>
        </xdr:cNvPr>
        <xdr:cNvGrpSpPr/>
      </xdr:nvGrpSpPr>
      <xdr:grpSpPr>
        <a:xfrm>
          <a:off x="12827653" y="6866824"/>
          <a:ext cx="396799" cy="402851"/>
          <a:chOff x="3039666" y="1921669"/>
          <a:chExt cx="276225" cy="286940"/>
        </a:xfrm>
      </xdr:grpSpPr>
      <xdr:sp macro="" textlink="">
        <xdr:nvSpPr>
          <xdr:cNvPr id="97" name="Oval 96">
            <a:extLst>
              <a:ext uri="{FF2B5EF4-FFF2-40B4-BE49-F238E27FC236}">
                <a16:creationId xmlns:a16="http://schemas.microsoft.com/office/drawing/2014/main" id="{ACCB9592-9660-4408-965E-5C2DC4E5D47A}"/>
              </a:ext>
            </a:extLst>
          </xdr:cNvPr>
          <xdr:cNvSpPr/>
        </xdr:nvSpPr>
        <xdr:spPr>
          <a:xfrm>
            <a:off x="3039666" y="1921669"/>
            <a:ext cx="276225" cy="286940"/>
          </a:xfrm>
          <a:prstGeom prst="ellipse">
            <a:avLst/>
          </a:prstGeom>
          <a:solidFill>
            <a:srgbClr val="FFFF99"/>
          </a:solidFill>
          <a:ln w="381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8" name="TextBox 97">
            <a:extLst>
              <a:ext uri="{FF2B5EF4-FFF2-40B4-BE49-F238E27FC236}">
                <a16:creationId xmlns:a16="http://schemas.microsoft.com/office/drawing/2014/main" id="{8402DC4F-68D6-4BE4-A10D-1973A4160CDC}"/>
              </a:ext>
            </a:extLst>
          </xdr:cNvPr>
          <xdr:cNvSpPr txBox="1"/>
        </xdr:nvSpPr>
        <xdr:spPr>
          <a:xfrm>
            <a:off x="3041306" y="1938477"/>
            <a:ext cx="270062" cy="242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/>
              <a:t> 8</a:t>
            </a:r>
          </a:p>
        </xdr:txBody>
      </xdr:sp>
    </xdr:grpSp>
    <xdr:clientData/>
  </xdr:twoCellAnchor>
  <xdr:twoCellAnchor>
    <xdr:from>
      <xdr:col>47</xdr:col>
      <xdr:colOff>44823</xdr:colOff>
      <xdr:row>26</xdr:row>
      <xdr:rowOff>358589</xdr:rowOff>
    </xdr:from>
    <xdr:to>
      <xdr:col>47</xdr:col>
      <xdr:colOff>441622</xdr:colOff>
      <xdr:row>27</xdr:row>
      <xdr:rowOff>380440</xdr:rowOff>
    </xdr:to>
    <xdr:grpSp>
      <xdr:nvGrpSpPr>
        <xdr:cNvPr id="99" name="Group 98">
          <a:extLst>
            <a:ext uri="{FF2B5EF4-FFF2-40B4-BE49-F238E27FC236}">
              <a16:creationId xmlns:a16="http://schemas.microsoft.com/office/drawing/2014/main" id="{1CA8A46D-4918-4CE0-AA90-3FFDB2362AC9}"/>
            </a:ext>
          </a:extLst>
        </xdr:cNvPr>
        <xdr:cNvGrpSpPr/>
      </xdr:nvGrpSpPr>
      <xdr:grpSpPr>
        <a:xfrm>
          <a:off x="12832136" y="7252308"/>
          <a:ext cx="396799" cy="402851"/>
          <a:chOff x="3039666" y="1921669"/>
          <a:chExt cx="276225" cy="286940"/>
        </a:xfrm>
      </xdr:grpSpPr>
      <xdr:sp macro="" textlink="">
        <xdr:nvSpPr>
          <xdr:cNvPr id="100" name="Oval 99">
            <a:extLst>
              <a:ext uri="{FF2B5EF4-FFF2-40B4-BE49-F238E27FC236}">
                <a16:creationId xmlns:a16="http://schemas.microsoft.com/office/drawing/2014/main" id="{15F01610-A3D7-4C06-B065-1042352B3E16}"/>
              </a:ext>
            </a:extLst>
          </xdr:cNvPr>
          <xdr:cNvSpPr/>
        </xdr:nvSpPr>
        <xdr:spPr>
          <a:xfrm>
            <a:off x="3039666" y="1921669"/>
            <a:ext cx="276225" cy="286940"/>
          </a:xfrm>
          <a:prstGeom prst="ellipse">
            <a:avLst/>
          </a:prstGeom>
          <a:solidFill>
            <a:srgbClr val="FFFF99"/>
          </a:solidFill>
          <a:ln w="381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1" name="TextBox 100">
            <a:extLst>
              <a:ext uri="{FF2B5EF4-FFF2-40B4-BE49-F238E27FC236}">
                <a16:creationId xmlns:a16="http://schemas.microsoft.com/office/drawing/2014/main" id="{29DDDAE3-95EE-428F-B4EC-C56611592D57}"/>
              </a:ext>
            </a:extLst>
          </xdr:cNvPr>
          <xdr:cNvSpPr txBox="1"/>
        </xdr:nvSpPr>
        <xdr:spPr>
          <a:xfrm>
            <a:off x="3041306" y="1938477"/>
            <a:ext cx="270062" cy="242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/>
              <a:t> 9</a:t>
            </a:r>
          </a:p>
        </xdr:txBody>
      </xdr:sp>
    </xdr:grpSp>
    <xdr:clientData/>
  </xdr:twoCellAnchor>
  <xdr:twoCellAnchor>
    <xdr:from>
      <xdr:col>47</xdr:col>
      <xdr:colOff>51547</xdr:colOff>
      <xdr:row>27</xdr:row>
      <xdr:rowOff>376519</xdr:rowOff>
    </xdr:from>
    <xdr:to>
      <xdr:col>47</xdr:col>
      <xdr:colOff>448346</xdr:colOff>
      <xdr:row>29</xdr:row>
      <xdr:rowOff>17370</xdr:rowOff>
    </xdr:to>
    <xdr:grpSp>
      <xdr:nvGrpSpPr>
        <xdr:cNvPr id="103" name="Group 102">
          <a:extLst>
            <a:ext uri="{FF2B5EF4-FFF2-40B4-BE49-F238E27FC236}">
              <a16:creationId xmlns:a16="http://schemas.microsoft.com/office/drawing/2014/main" id="{3771F4C7-56BE-45EB-9C70-20B942A06A5B}"/>
            </a:ext>
          </a:extLst>
        </xdr:cNvPr>
        <xdr:cNvGrpSpPr/>
      </xdr:nvGrpSpPr>
      <xdr:grpSpPr>
        <a:xfrm>
          <a:off x="12838860" y="7651238"/>
          <a:ext cx="396799" cy="402851"/>
          <a:chOff x="3039666" y="1921669"/>
          <a:chExt cx="276225" cy="286940"/>
        </a:xfrm>
      </xdr:grpSpPr>
      <xdr:sp macro="" textlink="">
        <xdr:nvSpPr>
          <xdr:cNvPr id="104" name="Oval 103">
            <a:extLst>
              <a:ext uri="{FF2B5EF4-FFF2-40B4-BE49-F238E27FC236}">
                <a16:creationId xmlns:a16="http://schemas.microsoft.com/office/drawing/2014/main" id="{6E321AD9-1041-4235-BBD9-A14331393B1E}"/>
              </a:ext>
            </a:extLst>
          </xdr:cNvPr>
          <xdr:cNvSpPr/>
        </xdr:nvSpPr>
        <xdr:spPr>
          <a:xfrm>
            <a:off x="3039666" y="1921669"/>
            <a:ext cx="276225" cy="286940"/>
          </a:xfrm>
          <a:prstGeom prst="ellipse">
            <a:avLst/>
          </a:prstGeom>
          <a:solidFill>
            <a:srgbClr val="FFFF99"/>
          </a:solidFill>
          <a:ln w="381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5" name="TextBox 104">
            <a:extLst>
              <a:ext uri="{FF2B5EF4-FFF2-40B4-BE49-F238E27FC236}">
                <a16:creationId xmlns:a16="http://schemas.microsoft.com/office/drawing/2014/main" id="{698B3167-941C-4911-A3A0-82D9621F98B3}"/>
              </a:ext>
            </a:extLst>
          </xdr:cNvPr>
          <xdr:cNvSpPr txBox="1"/>
        </xdr:nvSpPr>
        <xdr:spPr>
          <a:xfrm>
            <a:off x="3041306" y="1938477"/>
            <a:ext cx="270062" cy="242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/>
              <a:t> 10</a:t>
            </a:r>
          </a:p>
        </xdr:txBody>
      </xdr:sp>
    </xdr:grpSp>
    <xdr:clientData/>
  </xdr:twoCellAnchor>
  <xdr:twoCellAnchor>
    <xdr:from>
      <xdr:col>24</xdr:col>
      <xdr:colOff>58131</xdr:colOff>
      <xdr:row>19</xdr:row>
      <xdr:rowOff>365594</xdr:rowOff>
    </xdr:from>
    <xdr:to>
      <xdr:col>26</xdr:col>
      <xdr:colOff>4594</xdr:colOff>
      <xdr:row>21</xdr:row>
      <xdr:rowOff>6445</xdr:rowOff>
    </xdr:to>
    <xdr:grpSp>
      <xdr:nvGrpSpPr>
        <xdr:cNvPr id="106" name="Group 105">
          <a:extLst>
            <a:ext uri="{FF2B5EF4-FFF2-40B4-BE49-F238E27FC236}">
              <a16:creationId xmlns:a16="http://schemas.microsoft.com/office/drawing/2014/main" id="{78852245-402A-4037-9C3F-885E46D32582}"/>
            </a:ext>
          </a:extLst>
        </xdr:cNvPr>
        <xdr:cNvGrpSpPr/>
      </xdr:nvGrpSpPr>
      <xdr:grpSpPr>
        <a:xfrm>
          <a:off x="6630381" y="4592313"/>
          <a:ext cx="398901" cy="402851"/>
          <a:chOff x="3039666" y="1921669"/>
          <a:chExt cx="276225" cy="286940"/>
        </a:xfrm>
      </xdr:grpSpPr>
      <xdr:sp macro="" textlink="">
        <xdr:nvSpPr>
          <xdr:cNvPr id="107" name="Oval 106">
            <a:extLst>
              <a:ext uri="{FF2B5EF4-FFF2-40B4-BE49-F238E27FC236}">
                <a16:creationId xmlns:a16="http://schemas.microsoft.com/office/drawing/2014/main" id="{9B7AD902-035D-4A50-B88A-0F61EFE15737}"/>
              </a:ext>
            </a:extLst>
          </xdr:cNvPr>
          <xdr:cNvSpPr/>
        </xdr:nvSpPr>
        <xdr:spPr>
          <a:xfrm>
            <a:off x="3039666" y="1921669"/>
            <a:ext cx="276225" cy="286940"/>
          </a:xfrm>
          <a:prstGeom prst="ellipse">
            <a:avLst/>
          </a:prstGeom>
          <a:solidFill>
            <a:srgbClr val="FFFF99"/>
          </a:solidFill>
          <a:ln w="381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8" name="TextBox 107">
            <a:extLst>
              <a:ext uri="{FF2B5EF4-FFF2-40B4-BE49-F238E27FC236}">
                <a16:creationId xmlns:a16="http://schemas.microsoft.com/office/drawing/2014/main" id="{9B9F6832-11CB-4DCF-853C-7E136D967AD1}"/>
              </a:ext>
            </a:extLst>
          </xdr:cNvPr>
          <xdr:cNvSpPr txBox="1"/>
        </xdr:nvSpPr>
        <xdr:spPr>
          <a:xfrm>
            <a:off x="3041307" y="1938477"/>
            <a:ext cx="270062" cy="242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/>
              <a:t> 8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Josie.Smith@ABCCorporation.com" TargetMode="External"/><Relationship Id="rId1" Type="http://schemas.openxmlformats.org/officeDocument/2006/relationships/hyperlink" Target="mailto:John.Doe@Navistar.com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Josie.Smith@ABCCorporation.com" TargetMode="External"/><Relationship Id="rId1" Type="http://schemas.openxmlformats.org/officeDocument/2006/relationships/hyperlink" Target="mailto:John.Doe@Navistar.com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531F4-677A-45FE-B83E-FE6E2727796E}">
  <dimension ref="A1:AS148"/>
  <sheetViews>
    <sheetView workbookViewId="0">
      <selection activeCell="P16" sqref="P16:T16"/>
    </sheetView>
  </sheetViews>
  <sheetFormatPr defaultColWidth="1.7109375" defaultRowHeight="30" customHeight="1" x14ac:dyDescent="0.25"/>
  <cols>
    <col min="1" max="2" width="3.7109375" style="9" customWidth="1"/>
    <col min="3" max="3" width="2.28515625" style="9" customWidth="1"/>
    <col min="4" max="8" width="3.7109375" style="9" customWidth="1"/>
    <col min="9" max="9" width="1.7109375" style="9" customWidth="1"/>
    <col min="10" max="10" width="3" style="9" customWidth="1"/>
    <col min="11" max="20" width="3.7109375" style="9" customWidth="1"/>
    <col min="21" max="23" width="3.42578125" style="10" customWidth="1"/>
    <col min="24" max="25" width="3.42578125" style="11" customWidth="1"/>
    <col min="26" max="27" width="3.42578125" style="10" customWidth="1"/>
    <col min="28" max="29" width="3.42578125" style="12" customWidth="1"/>
    <col min="30" max="36" width="3.7109375" style="13" customWidth="1"/>
    <col min="37" max="37" width="7.140625" style="14" customWidth="1"/>
    <col min="38" max="38" width="1.28515625" style="15" customWidth="1"/>
    <col min="39" max="39" width="7.85546875" style="29" hidden="1" customWidth="1"/>
    <col min="40" max="40" width="10.140625" style="29" hidden="1" customWidth="1"/>
    <col min="41" max="16384" width="1.7109375" style="29"/>
  </cols>
  <sheetData>
    <row r="1" spans="1:45" ht="38.25" customHeight="1" x14ac:dyDescent="0.25">
      <c r="A1" s="200"/>
      <c r="B1" s="200"/>
      <c r="C1" s="200"/>
      <c r="D1" s="200"/>
      <c r="E1" s="200"/>
      <c r="F1" s="200"/>
      <c r="G1" s="201" t="s">
        <v>96</v>
      </c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191" t="s">
        <v>1</v>
      </c>
      <c r="AE1" s="191"/>
      <c r="AF1" s="191"/>
      <c r="AG1" s="191"/>
      <c r="AH1" s="191"/>
      <c r="AI1" s="191"/>
      <c r="AJ1" s="191"/>
      <c r="AK1" s="191"/>
    </row>
    <row r="2" spans="1:45" ht="6.75" customHeight="1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192"/>
      <c r="AE2" s="192"/>
      <c r="AF2" s="192"/>
      <c r="AG2" s="192"/>
      <c r="AH2" s="192"/>
      <c r="AI2" s="192"/>
      <c r="AJ2" s="192"/>
      <c r="AK2" s="192"/>
    </row>
    <row r="3" spans="1:45" ht="17.25" customHeight="1" thickBot="1" x14ac:dyDescent="0.3">
      <c r="A3" s="193" t="s">
        <v>94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5"/>
    </row>
    <row r="4" spans="1:45" ht="17.25" customHeight="1" x14ac:dyDescent="0.25">
      <c r="A4" s="196" t="s">
        <v>2</v>
      </c>
      <c r="B4" s="196"/>
      <c r="C4" s="196"/>
      <c r="D4" s="196"/>
      <c r="E4" s="196"/>
      <c r="F4" s="197"/>
      <c r="G4" s="197"/>
      <c r="H4" s="197"/>
      <c r="I4" s="197"/>
      <c r="J4" s="197"/>
      <c r="K4" s="197"/>
      <c r="L4" s="197"/>
      <c r="M4" s="197"/>
      <c r="N4" s="198" t="s">
        <v>3</v>
      </c>
      <c r="O4" s="198"/>
      <c r="P4" s="198"/>
      <c r="Q4" s="198"/>
      <c r="R4" s="199"/>
      <c r="S4" s="199"/>
      <c r="T4" s="199"/>
      <c r="U4" s="199"/>
      <c r="V4" s="199"/>
      <c r="W4" s="199"/>
      <c r="X4" s="199"/>
      <c r="Y4" s="199"/>
      <c r="Z4" s="196" t="s">
        <v>4</v>
      </c>
      <c r="AA4" s="196"/>
      <c r="AB4" s="196"/>
      <c r="AC4" s="196"/>
      <c r="AD4" s="197"/>
      <c r="AE4" s="197"/>
      <c r="AF4" s="197"/>
      <c r="AG4" s="197"/>
      <c r="AH4" s="197"/>
      <c r="AI4" s="197"/>
      <c r="AJ4" s="197"/>
      <c r="AK4" s="197"/>
    </row>
    <row r="5" spans="1:45" ht="17.25" customHeight="1" x14ac:dyDescent="0.25">
      <c r="A5" s="186" t="s">
        <v>5</v>
      </c>
      <c r="B5" s="186"/>
      <c r="C5" s="186"/>
      <c r="D5" s="186"/>
      <c r="E5" s="186"/>
      <c r="F5" s="185"/>
      <c r="G5" s="185"/>
      <c r="H5" s="185"/>
      <c r="I5" s="185"/>
      <c r="J5" s="185"/>
      <c r="K5" s="185"/>
      <c r="L5" s="185"/>
      <c r="M5" s="185"/>
      <c r="N5" s="186" t="s">
        <v>6</v>
      </c>
      <c r="O5" s="186"/>
      <c r="P5" s="186"/>
      <c r="Q5" s="186"/>
      <c r="R5" s="189"/>
      <c r="S5" s="189"/>
      <c r="T5" s="189"/>
      <c r="U5" s="189"/>
      <c r="V5" s="189"/>
      <c r="W5" s="189"/>
      <c r="X5" s="189"/>
      <c r="Y5" s="189"/>
      <c r="Z5" s="186" t="s">
        <v>7</v>
      </c>
      <c r="AA5" s="186"/>
      <c r="AB5" s="186"/>
      <c r="AC5" s="186"/>
      <c r="AD5" s="190"/>
      <c r="AE5" s="190"/>
      <c r="AF5" s="190"/>
      <c r="AG5" s="190"/>
      <c r="AH5" s="190"/>
      <c r="AI5" s="190"/>
      <c r="AJ5" s="190"/>
      <c r="AK5" s="190"/>
    </row>
    <row r="6" spans="1:45" ht="17.25" customHeight="1" x14ac:dyDescent="0.25">
      <c r="A6" s="186" t="s">
        <v>8</v>
      </c>
      <c r="B6" s="186"/>
      <c r="C6" s="186"/>
      <c r="D6" s="186"/>
      <c r="E6" s="186"/>
      <c r="F6" s="188"/>
      <c r="G6" s="185"/>
      <c r="H6" s="185"/>
      <c r="I6" s="185"/>
      <c r="J6" s="185"/>
      <c r="K6" s="185"/>
      <c r="L6" s="185"/>
      <c r="M6" s="185"/>
      <c r="N6" s="186" t="s">
        <v>9</v>
      </c>
      <c r="O6" s="186"/>
      <c r="P6" s="186"/>
      <c r="Q6" s="186"/>
      <c r="R6" s="189"/>
      <c r="S6" s="189"/>
      <c r="T6" s="189"/>
      <c r="U6" s="189"/>
      <c r="V6" s="189"/>
      <c r="W6" s="189"/>
      <c r="X6" s="189"/>
      <c r="Y6" s="189"/>
      <c r="Z6" s="186" t="s">
        <v>10</v>
      </c>
      <c r="AA6" s="186"/>
      <c r="AB6" s="186"/>
      <c r="AC6" s="186"/>
      <c r="AD6" s="185"/>
      <c r="AE6" s="185"/>
      <c r="AF6" s="185"/>
      <c r="AG6" s="185"/>
      <c r="AH6" s="185"/>
      <c r="AI6" s="185"/>
      <c r="AJ6" s="185"/>
      <c r="AK6" s="185"/>
    </row>
    <row r="7" spans="1:45" ht="17.25" customHeight="1" x14ac:dyDescent="0.25">
      <c r="A7" s="183" t="s">
        <v>11</v>
      </c>
      <c r="B7" s="183"/>
      <c r="C7" s="183"/>
      <c r="D7" s="183"/>
      <c r="E7" s="183"/>
      <c r="F7" s="184"/>
      <c r="G7" s="184"/>
      <c r="H7" s="184"/>
      <c r="I7" s="184"/>
      <c r="J7" s="184"/>
      <c r="K7" s="184"/>
      <c r="L7" s="184"/>
      <c r="M7" s="184"/>
      <c r="N7" s="183" t="s">
        <v>12</v>
      </c>
      <c r="O7" s="183"/>
      <c r="P7" s="183"/>
      <c r="Q7" s="183"/>
      <c r="R7" s="185"/>
      <c r="S7" s="185"/>
      <c r="T7" s="185"/>
      <c r="U7" s="185"/>
      <c r="V7" s="185"/>
      <c r="W7" s="185"/>
      <c r="X7" s="185"/>
      <c r="Y7" s="185"/>
      <c r="Z7" s="186" t="s">
        <v>97</v>
      </c>
      <c r="AA7" s="186"/>
      <c r="AB7" s="186"/>
      <c r="AC7" s="186"/>
      <c r="AD7" s="186"/>
      <c r="AE7" s="186"/>
      <c r="AF7" s="186"/>
      <c r="AG7" s="186"/>
      <c r="AH7" s="187"/>
      <c r="AI7" s="187"/>
      <c r="AJ7" s="187"/>
      <c r="AK7" s="187"/>
    </row>
    <row r="8" spans="1:45" ht="9.75" customHeight="1" thickBot="1" x14ac:dyDescent="0.3">
      <c r="A8" s="158" t="s">
        <v>13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</row>
    <row r="9" spans="1:45" ht="17.25" customHeight="1" thickBot="1" x14ac:dyDescent="0.3">
      <c r="A9" s="131" t="s">
        <v>95</v>
      </c>
      <c r="B9" s="132"/>
      <c r="C9" s="132"/>
      <c r="D9" s="132"/>
      <c r="E9" s="132"/>
      <c r="F9" s="132"/>
      <c r="G9" s="132"/>
      <c r="H9" s="132"/>
      <c r="I9" s="159"/>
      <c r="J9" s="159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3"/>
    </row>
    <row r="10" spans="1:45" ht="17.25" customHeight="1" x14ac:dyDescent="0.25">
      <c r="A10" s="160" t="s">
        <v>124</v>
      </c>
      <c r="B10" s="160"/>
      <c r="C10" s="160"/>
      <c r="D10" s="160"/>
      <c r="E10" s="160"/>
      <c r="F10" s="160"/>
      <c r="G10" s="160"/>
      <c r="H10" s="160"/>
      <c r="I10" s="161">
        <f>COUNTIF(A16:C100,"&lt;&gt;")</f>
        <v>0</v>
      </c>
      <c r="J10" s="161"/>
      <c r="K10" s="35"/>
      <c r="L10" s="162" t="s">
        <v>125</v>
      </c>
      <c r="M10" s="162"/>
      <c r="N10" s="162"/>
      <c r="O10" s="162"/>
      <c r="P10" s="162"/>
      <c r="Q10" s="162"/>
      <c r="R10" s="162"/>
      <c r="S10" s="163">
        <f>AC10+AK10</f>
        <v>0</v>
      </c>
      <c r="T10" s="163"/>
      <c r="U10" s="36"/>
      <c r="V10" s="160" t="s">
        <v>126</v>
      </c>
      <c r="W10" s="160"/>
      <c r="X10" s="160"/>
      <c r="Y10" s="160"/>
      <c r="Z10" s="160"/>
      <c r="AA10" s="160"/>
      <c r="AB10" s="164"/>
      <c r="AC10" s="165">
        <f>COUNTIFS(AM16:AM100,"PTC")</f>
        <v>0</v>
      </c>
      <c r="AD10" s="165"/>
      <c r="AE10" s="38"/>
      <c r="AF10" s="162" t="s">
        <v>127</v>
      </c>
      <c r="AG10" s="162"/>
      <c r="AH10" s="162"/>
      <c r="AI10" s="162"/>
      <c r="AJ10" s="166"/>
      <c r="AK10" s="34">
        <f>COUNTIFS(AM16:AM100,"WD")</f>
        <v>0</v>
      </c>
    </row>
    <row r="11" spans="1:45" ht="15" x14ac:dyDescent="0.25">
      <c r="A11" s="180" t="s">
        <v>123</v>
      </c>
      <c r="B11" s="180"/>
      <c r="C11" s="180"/>
      <c r="D11" s="180"/>
      <c r="E11" s="180"/>
      <c r="F11" s="180"/>
      <c r="G11" s="180"/>
      <c r="H11" s="180"/>
      <c r="I11" s="181">
        <f>COUNTIF(K16:O100,"&lt;&gt;")</f>
        <v>0</v>
      </c>
      <c r="J11" s="181"/>
      <c r="K11" s="35"/>
      <c r="L11" s="180" t="s">
        <v>98</v>
      </c>
      <c r="M11" s="180"/>
      <c r="N11" s="180"/>
      <c r="O11" s="180"/>
      <c r="P11" s="180"/>
      <c r="Q11" s="180"/>
      <c r="R11" s="180"/>
      <c r="S11" s="163">
        <f>AC11+AK11</f>
        <v>0</v>
      </c>
      <c r="T11" s="163"/>
      <c r="U11" s="37"/>
      <c r="V11" s="180" t="s">
        <v>122</v>
      </c>
      <c r="W11" s="180"/>
      <c r="X11" s="180"/>
      <c r="Y11" s="180"/>
      <c r="Z11" s="180"/>
      <c r="AA11" s="180"/>
      <c r="AB11" s="182"/>
      <c r="AC11" s="181">
        <f>COUNTIFS(AN16:AN100,"PTC")</f>
        <v>0</v>
      </c>
      <c r="AD11" s="181"/>
      <c r="AE11" s="39"/>
      <c r="AF11" s="174" t="s">
        <v>121</v>
      </c>
      <c r="AG11" s="174"/>
      <c r="AH11" s="174"/>
      <c r="AI11" s="174"/>
      <c r="AJ11" s="175"/>
      <c r="AK11" s="34">
        <f>COUNTIFS(AN16:AN100,"WD")</f>
        <v>0</v>
      </c>
      <c r="AM11" s="28"/>
      <c r="AP11" s="28"/>
    </row>
    <row r="12" spans="1:45" ht="9.75" customHeight="1" thickBot="1" x14ac:dyDescent="0.3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R12" s="130"/>
      <c r="AS12" s="130"/>
    </row>
    <row r="13" spans="1:45" ht="17.25" customHeight="1" thickBot="1" x14ac:dyDescent="0.3">
      <c r="A13" s="131" t="s">
        <v>20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3"/>
      <c r="X13" s="134" t="s">
        <v>21</v>
      </c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6"/>
      <c r="AK13" s="6" t="s">
        <v>22</v>
      </c>
      <c r="AM13" s="33" t="s">
        <v>99</v>
      </c>
      <c r="AN13" s="33" t="s">
        <v>100</v>
      </c>
    </row>
    <row r="14" spans="1:45" ht="18" customHeight="1" x14ac:dyDescent="0.25">
      <c r="A14" s="137" t="s">
        <v>23</v>
      </c>
      <c r="B14" s="138"/>
      <c r="C14" s="138"/>
      <c r="D14" s="137" t="s">
        <v>24</v>
      </c>
      <c r="E14" s="138"/>
      <c r="F14" s="138"/>
      <c r="G14" s="176" t="s">
        <v>25</v>
      </c>
      <c r="H14" s="177"/>
      <c r="I14" s="177"/>
      <c r="J14" s="178"/>
      <c r="K14" s="141" t="s">
        <v>26</v>
      </c>
      <c r="L14" s="142"/>
      <c r="M14" s="142"/>
      <c r="N14" s="142"/>
      <c r="O14" s="143"/>
      <c r="P14" s="141" t="s">
        <v>27</v>
      </c>
      <c r="Q14" s="142"/>
      <c r="R14" s="142"/>
      <c r="S14" s="142"/>
      <c r="T14" s="143"/>
      <c r="U14" s="147" t="s">
        <v>28</v>
      </c>
      <c r="V14" s="147" t="s">
        <v>29</v>
      </c>
      <c r="W14" s="147" t="s">
        <v>30</v>
      </c>
      <c r="X14" s="167" t="s">
        <v>31</v>
      </c>
      <c r="Y14" s="168"/>
      <c r="Z14" s="171" t="s">
        <v>32</v>
      </c>
      <c r="AA14" s="172"/>
      <c r="AB14" s="172"/>
      <c r="AC14" s="173"/>
      <c r="AD14" s="152" t="s">
        <v>33</v>
      </c>
      <c r="AE14" s="153"/>
      <c r="AF14" s="153"/>
      <c r="AG14" s="153"/>
      <c r="AH14" s="153"/>
      <c r="AI14" s="153"/>
      <c r="AJ14" s="154"/>
      <c r="AK14" s="147" t="s">
        <v>30</v>
      </c>
      <c r="AM14" s="31"/>
      <c r="AN14" s="31"/>
    </row>
    <row r="15" spans="1:45" ht="18" customHeight="1" x14ac:dyDescent="0.25">
      <c r="A15" s="139"/>
      <c r="B15" s="140"/>
      <c r="C15" s="140"/>
      <c r="D15" s="139"/>
      <c r="E15" s="140"/>
      <c r="F15" s="140"/>
      <c r="G15" s="139"/>
      <c r="H15" s="140"/>
      <c r="I15" s="140"/>
      <c r="J15" s="179"/>
      <c r="K15" s="144"/>
      <c r="L15" s="145"/>
      <c r="M15" s="145"/>
      <c r="N15" s="145"/>
      <c r="O15" s="146"/>
      <c r="P15" s="144"/>
      <c r="Q15" s="145"/>
      <c r="R15" s="145"/>
      <c r="S15" s="145"/>
      <c r="T15" s="146"/>
      <c r="U15" s="148"/>
      <c r="V15" s="148"/>
      <c r="W15" s="148"/>
      <c r="X15" s="169"/>
      <c r="Y15" s="170"/>
      <c r="Z15" s="149" t="s">
        <v>34</v>
      </c>
      <c r="AA15" s="150"/>
      <c r="AB15" s="151" t="s">
        <v>35</v>
      </c>
      <c r="AC15" s="151"/>
      <c r="AD15" s="155"/>
      <c r="AE15" s="156"/>
      <c r="AF15" s="156"/>
      <c r="AG15" s="156"/>
      <c r="AH15" s="156"/>
      <c r="AI15" s="156"/>
      <c r="AJ15" s="157"/>
      <c r="AK15" s="148"/>
      <c r="AM15" s="31"/>
      <c r="AN15" s="31"/>
    </row>
    <row r="16" spans="1:45" ht="36" customHeight="1" x14ac:dyDescent="0.25">
      <c r="A16" s="118"/>
      <c r="B16" s="118"/>
      <c r="C16" s="118"/>
      <c r="D16" s="118"/>
      <c r="E16" s="118"/>
      <c r="F16" s="118"/>
      <c r="G16" s="123"/>
      <c r="H16" s="124"/>
      <c r="I16" s="124"/>
      <c r="J16" s="125"/>
      <c r="K16" s="126"/>
      <c r="L16" s="126"/>
      <c r="M16" s="126"/>
      <c r="N16" s="126"/>
      <c r="O16" s="126"/>
      <c r="P16" s="127"/>
      <c r="Q16" s="127"/>
      <c r="R16" s="127"/>
      <c r="S16" s="127"/>
      <c r="T16" s="127"/>
      <c r="U16" s="7"/>
      <c r="V16" s="7"/>
      <c r="W16" s="7"/>
      <c r="X16" s="121" t="str">
        <f t="shared" ref="X16" si="0">IF(AND(U16&gt;4,W16&gt;=6,W16&lt;10),"WD",IF(AND(U16&gt;4,W16=10),"PTC",IF(OR(W16="",U16=""),"","NA")))</f>
        <v/>
      </c>
      <c r="Y16" s="122"/>
      <c r="Z16" s="117"/>
      <c r="AA16" s="117"/>
      <c r="AB16" s="128"/>
      <c r="AC16" s="128"/>
      <c r="AD16" s="116"/>
      <c r="AE16" s="116"/>
      <c r="AF16" s="116"/>
      <c r="AG16" s="116"/>
      <c r="AH16" s="116"/>
      <c r="AI16" s="116"/>
      <c r="AJ16" s="116"/>
      <c r="AK16" s="8"/>
      <c r="AM16" s="32" t="str">
        <f>IF(A16&gt;0,X16,"")</f>
        <v/>
      </c>
      <c r="AN16" s="32" t="str">
        <f>IF(ISBLANK(A16),IF(K16="","",X16),"")</f>
        <v/>
      </c>
    </row>
    <row r="17" spans="1:40" ht="30" customHeight="1" x14ac:dyDescent="0.25">
      <c r="A17" s="118"/>
      <c r="B17" s="118"/>
      <c r="C17" s="118"/>
      <c r="D17" s="118"/>
      <c r="E17" s="118"/>
      <c r="F17" s="118"/>
      <c r="G17" s="123"/>
      <c r="H17" s="124"/>
      <c r="I17" s="124"/>
      <c r="J17" s="125"/>
      <c r="K17" s="126"/>
      <c r="L17" s="126"/>
      <c r="M17" s="126"/>
      <c r="N17" s="126"/>
      <c r="O17" s="126"/>
      <c r="P17" s="127"/>
      <c r="Q17" s="127"/>
      <c r="R17" s="127"/>
      <c r="S17" s="127"/>
      <c r="T17" s="127"/>
      <c r="U17" s="7"/>
      <c r="V17" s="7"/>
      <c r="W17" s="7"/>
      <c r="X17" s="121" t="str">
        <f t="shared" ref="X17:X80" si="1">IF(AND(U17&gt;4,W17&gt;=6,W17&lt;10),"WD",IF(AND(U17&gt;4,W17=10),"PTC",IF(OR(W17="",U17=""),"","NA")))</f>
        <v/>
      </c>
      <c r="Y17" s="122"/>
      <c r="Z17" s="117"/>
      <c r="AA17" s="117"/>
      <c r="AB17" s="128"/>
      <c r="AC17" s="128"/>
      <c r="AD17" s="116"/>
      <c r="AE17" s="116"/>
      <c r="AF17" s="116"/>
      <c r="AG17" s="116"/>
      <c r="AH17" s="116"/>
      <c r="AI17" s="116"/>
      <c r="AJ17" s="116"/>
      <c r="AK17" s="8"/>
      <c r="AM17" s="32" t="str">
        <f t="shared" ref="AM17:AM80" si="2">IF(A17&gt;0,X17,"")</f>
        <v/>
      </c>
      <c r="AN17" s="32" t="str">
        <f t="shared" ref="AN17:AN80" si="3">IF(ISBLANK(A17),IF(K17="","",X17),"")</f>
        <v/>
      </c>
    </row>
    <row r="18" spans="1:40" ht="30" customHeight="1" x14ac:dyDescent="0.25">
      <c r="A18" s="118"/>
      <c r="B18" s="118"/>
      <c r="C18" s="118"/>
      <c r="D18" s="118"/>
      <c r="E18" s="118"/>
      <c r="F18" s="118"/>
      <c r="G18" s="123"/>
      <c r="H18" s="124"/>
      <c r="I18" s="124"/>
      <c r="J18" s="125"/>
      <c r="K18" s="126"/>
      <c r="L18" s="126"/>
      <c r="M18" s="126"/>
      <c r="N18" s="126"/>
      <c r="O18" s="126"/>
      <c r="P18" s="127"/>
      <c r="Q18" s="127"/>
      <c r="R18" s="127"/>
      <c r="S18" s="127"/>
      <c r="T18" s="127"/>
      <c r="U18" s="7"/>
      <c r="V18" s="7"/>
      <c r="W18" s="7"/>
      <c r="X18" s="121" t="str">
        <f t="shared" si="1"/>
        <v/>
      </c>
      <c r="Y18" s="122"/>
      <c r="Z18" s="117"/>
      <c r="AA18" s="117"/>
      <c r="AB18" s="128"/>
      <c r="AC18" s="128"/>
      <c r="AD18" s="116"/>
      <c r="AE18" s="116"/>
      <c r="AF18" s="116"/>
      <c r="AG18" s="116"/>
      <c r="AH18" s="116"/>
      <c r="AI18" s="116"/>
      <c r="AJ18" s="116"/>
      <c r="AK18" s="8"/>
      <c r="AM18" s="32" t="str">
        <f t="shared" si="2"/>
        <v/>
      </c>
      <c r="AN18" s="32" t="str">
        <f t="shared" si="3"/>
        <v/>
      </c>
    </row>
    <row r="19" spans="1:40" ht="30" customHeight="1" x14ac:dyDescent="0.25">
      <c r="A19" s="118"/>
      <c r="B19" s="118"/>
      <c r="C19" s="118"/>
      <c r="D19" s="118"/>
      <c r="E19" s="118"/>
      <c r="F19" s="118"/>
      <c r="G19" s="123"/>
      <c r="H19" s="124"/>
      <c r="I19" s="124"/>
      <c r="J19" s="125"/>
      <c r="K19" s="126"/>
      <c r="L19" s="126"/>
      <c r="M19" s="126"/>
      <c r="N19" s="126"/>
      <c r="O19" s="126"/>
      <c r="P19" s="127"/>
      <c r="Q19" s="127"/>
      <c r="R19" s="127"/>
      <c r="S19" s="127"/>
      <c r="T19" s="127"/>
      <c r="U19" s="7"/>
      <c r="V19" s="7"/>
      <c r="W19" s="7"/>
      <c r="X19" s="121" t="str">
        <f t="shared" si="1"/>
        <v/>
      </c>
      <c r="Y19" s="122"/>
      <c r="Z19" s="117"/>
      <c r="AA19" s="117"/>
      <c r="AB19" s="128"/>
      <c r="AC19" s="128"/>
      <c r="AD19" s="116"/>
      <c r="AE19" s="116"/>
      <c r="AF19" s="116"/>
      <c r="AG19" s="116"/>
      <c r="AH19" s="116"/>
      <c r="AI19" s="116"/>
      <c r="AJ19" s="116"/>
      <c r="AK19" s="8"/>
      <c r="AM19" s="32" t="str">
        <f t="shared" si="2"/>
        <v/>
      </c>
      <c r="AN19" s="32" t="str">
        <f t="shared" si="3"/>
        <v/>
      </c>
    </row>
    <row r="20" spans="1:40" ht="30" customHeight="1" x14ac:dyDescent="0.25">
      <c r="A20" s="118"/>
      <c r="B20" s="118"/>
      <c r="C20" s="118"/>
      <c r="D20" s="118"/>
      <c r="E20" s="118"/>
      <c r="F20" s="118"/>
      <c r="G20" s="123"/>
      <c r="H20" s="124"/>
      <c r="I20" s="124"/>
      <c r="J20" s="125"/>
      <c r="K20" s="126"/>
      <c r="L20" s="126"/>
      <c r="M20" s="126"/>
      <c r="N20" s="126"/>
      <c r="O20" s="126"/>
      <c r="P20" s="127"/>
      <c r="Q20" s="127"/>
      <c r="R20" s="127"/>
      <c r="S20" s="127"/>
      <c r="T20" s="127"/>
      <c r="U20" s="7"/>
      <c r="V20" s="7"/>
      <c r="W20" s="7"/>
      <c r="X20" s="121" t="str">
        <f t="shared" si="1"/>
        <v/>
      </c>
      <c r="Y20" s="122"/>
      <c r="Z20" s="117"/>
      <c r="AA20" s="117"/>
      <c r="AB20" s="128"/>
      <c r="AC20" s="128"/>
      <c r="AD20" s="116"/>
      <c r="AE20" s="116"/>
      <c r="AF20" s="116"/>
      <c r="AG20" s="116"/>
      <c r="AH20" s="116"/>
      <c r="AI20" s="116"/>
      <c r="AJ20" s="116"/>
      <c r="AK20" s="8"/>
      <c r="AM20" s="32" t="str">
        <f t="shared" si="2"/>
        <v/>
      </c>
      <c r="AN20" s="32" t="str">
        <f t="shared" si="3"/>
        <v/>
      </c>
    </row>
    <row r="21" spans="1:40" ht="30" customHeight="1" x14ac:dyDescent="0.25">
      <c r="A21" s="118"/>
      <c r="B21" s="118"/>
      <c r="C21" s="118"/>
      <c r="D21" s="118"/>
      <c r="E21" s="118"/>
      <c r="F21" s="118"/>
      <c r="G21" s="123"/>
      <c r="H21" s="124"/>
      <c r="I21" s="124"/>
      <c r="J21" s="125"/>
      <c r="K21" s="126"/>
      <c r="L21" s="126"/>
      <c r="M21" s="126"/>
      <c r="N21" s="126"/>
      <c r="O21" s="126"/>
      <c r="P21" s="127"/>
      <c r="Q21" s="127"/>
      <c r="R21" s="127"/>
      <c r="S21" s="127"/>
      <c r="T21" s="127"/>
      <c r="U21" s="7"/>
      <c r="V21" s="7"/>
      <c r="W21" s="7"/>
      <c r="X21" s="121" t="str">
        <f t="shared" si="1"/>
        <v/>
      </c>
      <c r="Y21" s="122"/>
      <c r="Z21" s="117"/>
      <c r="AA21" s="117"/>
      <c r="AB21" s="128"/>
      <c r="AC21" s="128"/>
      <c r="AD21" s="116"/>
      <c r="AE21" s="116"/>
      <c r="AF21" s="116"/>
      <c r="AG21" s="116"/>
      <c r="AH21" s="116"/>
      <c r="AI21" s="116"/>
      <c r="AJ21" s="116"/>
      <c r="AK21" s="8"/>
      <c r="AM21" s="32" t="str">
        <f t="shared" si="2"/>
        <v/>
      </c>
      <c r="AN21" s="32" t="str">
        <f t="shared" si="3"/>
        <v/>
      </c>
    </row>
    <row r="22" spans="1:40" ht="30" customHeight="1" x14ac:dyDescent="0.25">
      <c r="A22" s="118"/>
      <c r="B22" s="118"/>
      <c r="C22" s="118"/>
      <c r="D22" s="118"/>
      <c r="E22" s="118"/>
      <c r="F22" s="118"/>
      <c r="G22" s="123"/>
      <c r="H22" s="124"/>
      <c r="I22" s="124"/>
      <c r="J22" s="125"/>
      <c r="K22" s="126"/>
      <c r="L22" s="126"/>
      <c r="M22" s="126"/>
      <c r="N22" s="126"/>
      <c r="O22" s="126"/>
      <c r="P22" s="127"/>
      <c r="Q22" s="127"/>
      <c r="R22" s="127"/>
      <c r="S22" s="127"/>
      <c r="T22" s="127"/>
      <c r="U22" s="7"/>
      <c r="V22" s="7"/>
      <c r="W22" s="7"/>
      <c r="X22" s="121" t="str">
        <f t="shared" si="1"/>
        <v/>
      </c>
      <c r="Y22" s="122"/>
      <c r="Z22" s="117"/>
      <c r="AA22" s="117"/>
      <c r="AB22" s="128"/>
      <c r="AC22" s="128"/>
      <c r="AD22" s="116"/>
      <c r="AE22" s="116"/>
      <c r="AF22" s="116"/>
      <c r="AG22" s="116"/>
      <c r="AH22" s="116"/>
      <c r="AI22" s="116"/>
      <c r="AJ22" s="116"/>
      <c r="AK22" s="8"/>
      <c r="AM22" s="32" t="str">
        <f t="shared" si="2"/>
        <v/>
      </c>
      <c r="AN22" s="32" t="str">
        <f t="shared" si="3"/>
        <v/>
      </c>
    </row>
    <row r="23" spans="1:40" ht="30" customHeight="1" x14ac:dyDescent="0.25">
      <c r="A23" s="118"/>
      <c r="B23" s="118"/>
      <c r="C23" s="118"/>
      <c r="D23" s="118"/>
      <c r="E23" s="118"/>
      <c r="F23" s="118"/>
      <c r="G23" s="123"/>
      <c r="H23" s="124"/>
      <c r="I23" s="124"/>
      <c r="J23" s="125"/>
      <c r="K23" s="126"/>
      <c r="L23" s="126"/>
      <c r="M23" s="126"/>
      <c r="N23" s="126"/>
      <c r="O23" s="126"/>
      <c r="P23" s="127"/>
      <c r="Q23" s="127"/>
      <c r="R23" s="127"/>
      <c r="S23" s="127"/>
      <c r="T23" s="127"/>
      <c r="U23" s="7"/>
      <c r="V23" s="7"/>
      <c r="W23" s="7"/>
      <c r="X23" s="121" t="str">
        <f t="shared" si="1"/>
        <v/>
      </c>
      <c r="Y23" s="122"/>
      <c r="Z23" s="117"/>
      <c r="AA23" s="117"/>
      <c r="AB23" s="128"/>
      <c r="AC23" s="128"/>
      <c r="AD23" s="116"/>
      <c r="AE23" s="116"/>
      <c r="AF23" s="116"/>
      <c r="AG23" s="116"/>
      <c r="AH23" s="116"/>
      <c r="AI23" s="116"/>
      <c r="AJ23" s="116"/>
      <c r="AK23" s="8"/>
      <c r="AM23" s="32" t="str">
        <f t="shared" si="2"/>
        <v/>
      </c>
      <c r="AN23" s="32" t="str">
        <f t="shared" si="3"/>
        <v/>
      </c>
    </row>
    <row r="24" spans="1:40" ht="30" customHeight="1" x14ac:dyDescent="0.25">
      <c r="A24" s="118"/>
      <c r="B24" s="118"/>
      <c r="C24" s="118"/>
      <c r="D24" s="118"/>
      <c r="E24" s="118"/>
      <c r="F24" s="118"/>
      <c r="G24" s="123"/>
      <c r="H24" s="124"/>
      <c r="I24" s="124"/>
      <c r="J24" s="125"/>
      <c r="K24" s="126"/>
      <c r="L24" s="126"/>
      <c r="M24" s="126"/>
      <c r="N24" s="126"/>
      <c r="O24" s="126"/>
      <c r="P24" s="127"/>
      <c r="Q24" s="127"/>
      <c r="R24" s="127"/>
      <c r="S24" s="127"/>
      <c r="T24" s="127"/>
      <c r="U24" s="7"/>
      <c r="V24" s="7"/>
      <c r="W24" s="7"/>
      <c r="X24" s="121" t="str">
        <f t="shared" si="1"/>
        <v/>
      </c>
      <c r="Y24" s="122"/>
      <c r="Z24" s="117"/>
      <c r="AA24" s="117"/>
      <c r="AB24" s="115"/>
      <c r="AC24" s="115"/>
      <c r="AD24" s="116"/>
      <c r="AE24" s="116"/>
      <c r="AF24" s="116"/>
      <c r="AG24" s="116"/>
      <c r="AH24" s="116"/>
      <c r="AI24" s="116"/>
      <c r="AJ24" s="116"/>
      <c r="AK24" s="8"/>
      <c r="AM24" s="32" t="str">
        <f t="shared" si="2"/>
        <v/>
      </c>
      <c r="AN24" s="32" t="str">
        <f t="shared" si="3"/>
        <v/>
      </c>
    </row>
    <row r="25" spans="1:40" ht="30" customHeight="1" x14ac:dyDescent="0.25">
      <c r="A25" s="118"/>
      <c r="B25" s="118"/>
      <c r="C25" s="118"/>
      <c r="D25" s="118"/>
      <c r="E25" s="118"/>
      <c r="F25" s="118"/>
      <c r="G25" s="123"/>
      <c r="H25" s="124"/>
      <c r="I25" s="124"/>
      <c r="J25" s="125"/>
      <c r="K25" s="126"/>
      <c r="L25" s="126"/>
      <c r="M25" s="126"/>
      <c r="N25" s="126"/>
      <c r="O25" s="126"/>
      <c r="P25" s="127"/>
      <c r="Q25" s="127"/>
      <c r="R25" s="127"/>
      <c r="S25" s="127"/>
      <c r="T25" s="127"/>
      <c r="U25" s="7"/>
      <c r="V25" s="7"/>
      <c r="W25" s="7"/>
      <c r="X25" s="121" t="str">
        <f t="shared" si="1"/>
        <v/>
      </c>
      <c r="Y25" s="122"/>
      <c r="Z25" s="117"/>
      <c r="AA25" s="117"/>
      <c r="AB25" s="128"/>
      <c r="AC25" s="128"/>
      <c r="AD25" s="116"/>
      <c r="AE25" s="116"/>
      <c r="AF25" s="116"/>
      <c r="AG25" s="116"/>
      <c r="AH25" s="116"/>
      <c r="AI25" s="116"/>
      <c r="AJ25" s="116"/>
      <c r="AK25" s="8"/>
      <c r="AM25" s="32" t="str">
        <f t="shared" si="2"/>
        <v/>
      </c>
      <c r="AN25" s="32" t="str">
        <f t="shared" si="3"/>
        <v/>
      </c>
    </row>
    <row r="26" spans="1:40" ht="30" customHeight="1" x14ac:dyDescent="0.25">
      <c r="A26" s="118"/>
      <c r="B26" s="118"/>
      <c r="C26" s="118"/>
      <c r="D26" s="118"/>
      <c r="E26" s="118"/>
      <c r="F26" s="118"/>
      <c r="G26" s="123"/>
      <c r="H26" s="124"/>
      <c r="I26" s="124"/>
      <c r="J26" s="125"/>
      <c r="K26" s="126"/>
      <c r="L26" s="126"/>
      <c r="M26" s="126"/>
      <c r="N26" s="126"/>
      <c r="O26" s="126"/>
      <c r="P26" s="127"/>
      <c r="Q26" s="127"/>
      <c r="R26" s="127"/>
      <c r="S26" s="127"/>
      <c r="T26" s="127"/>
      <c r="U26" s="7"/>
      <c r="V26" s="7"/>
      <c r="W26" s="7"/>
      <c r="X26" s="121" t="str">
        <f t="shared" si="1"/>
        <v/>
      </c>
      <c r="Y26" s="122"/>
      <c r="Z26" s="117"/>
      <c r="AA26" s="117"/>
      <c r="AB26" s="128"/>
      <c r="AC26" s="128"/>
      <c r="AD26" s="116"/>
      <c r="AE26" s="116"/>
      <c r="AF26" s="116"/>
      <c r="AG26" s="116"/>
      <c r="AH26" s="116"/>
      <c r="AI26" s="116"/>
      <c r="AJ26" s="116"/>
      <c r="AK26" s="8"/>
      <c r="AM26" s="32" t="str">
        <f t="shared" si="2"/>
        <v/>
      </c>
      <c r="AN26" s="32" t="str">
        <f t="shared" si="3"/>
        <v/>
      </c>
    </row>
    <row r="27" spans="1:40" ht="30" customHeight="1" x14ac:dyDescent="0.25">
      <c r="A27" s="118"/>
      <c r="B27" s="118"/>
      <c r="C27" s="118"/>
      <c r="D27" s="118"/>
      <c r="E27" s="118"/>
      <c r="F27" s="118"/>
      <c r="G27" s="123"/>
      <c r="H27" s="124"/>
      <c r="I27" s="124"/>
      <c r="J27" s="125"/>
      <c r="K27" s="126"/>
      <c r="L27" s="126"/>
      <c r="M27" s="126"/>
      <c r="N27" s="126"/>
      <c r="O27" s="126"/>
      <c r="P27" s="127"/>
      <c r="Q27" s="127"/>
      <c r="R27" s="127"/>
      <c r="S27" s="127"/>
      <c r="T27" s="127"/>
      <c r="U27" s="7"/>
      <c r="V27" s="7"/>
      <c r="W27" s="7"/>
      <c r="X27" s="121" t="str">
        <f t="shared" si="1"/>
        <v/>
      </c>
      <c r="Y27" s="122"/>
      <c r="Z27" s="117"/>
      <c r="AA27" s="117"/>
      <c r="AB27" s="128"/>
      <c r="AC27" s="128"/>
      <c r="AD27" s="116"/>
      <c r="AE27" s="116"/>
      <c r="AF27" s="116"/>
      <c r="AG27" s="116"/>
      <c r="AH27" s="116"/>
      <c r="AI27" s="116"/>
      <c r="AJ27" s="116"/>
      <c r="AK27" s="8"/>
      <c r="AM27" s="32" t="str">
        <f t="shared" si="2"/>
        <v/>
      </c>
      <c r="AN27" s="32" t="str">
        <f t="shared" si="3"/>
        <v/>
      </c>
    </row>
    <row r="28" spans="1:40" ht="30" customHeight="1" x14ac:dyDescent="0.25">
      <c r="A28" s="118"/>
      <c r="B28" s="118"/>
      <c r="C28" s="118"/>
      <c r="D28" s="118"/>
      <c r="E28" s="118"/>
      <c r="F28" s="118"/>
      <c r="G28" s="123"/>
      <c r="H28" s="124"/>
      <c r="I28" s="124"/>
      <c r="J28" s="125"/>
      <c r="K28" s="126"/>
      <c r="L28" s="126"/>
      <c r="M28" s="126"/>
      <c r="N28" s="126"/>
      <c r="O28" s="126"/>
      <c r="P28" s="127"/>
      <c r="Q28" s="127"/>
      <c r="R28" s="127"/>
      <c r="S28" s="127"/>
      <c r="T28" s="127"/>
      <c r="U28" s="7"/>
      <c r="V28" s="7"/>
      <c r="W28" s="7"/>
      <c r="X28" s="121" t="str">
        <f t="shared" si="1"/>
        <v/>
      </c>
      <c r="Y28" s="122"/>
      <c r="Z28" s="117"/>
      <c r="AA28" s="117"/>
      <c r="AB28" s="128"/>
      <c r="AC28" s="128"/>
      <c r="AD28" s="116"/>
      <c r="AE28" s="116"/>
      <c r="AF28" s="116"/>
      <c r="AG28" s="116"/>
      <c r="AH28" s="116"/>
      <c r="AI28" s="116"/>
      <c r="AJ28" s="116"/>
      <c r="AK28" s="8"/>
      <c r="AM28" s="32" t="str">
        <f t="shared" si="2"/>
        <v/>
      </c>
      <c r="AN28" s="32" t="str">
        <f t="shared" si="3"/>
        <v/>
      </c>
    </row>
    <row r="29" spans="1:40" ht="30" customHeight="1" x14ac:dyDescent="0.25">
      <c r="A29" s="118"/>
      <c r="B29" s="118"/>
      <c r="C29" s="118"/>
      <c r="D29" s="118"/>
      <c r="E29" s="118"/>
      <c r="F29" s="118"/>
      <c r="G29" s="123"/>
      <c r="H29" s="124"/>
      <c r="I29" s="124"/>
      <c r="J29" s="125"/>
      <c r="K29" s="126"/>
      <c r="L29" s="126"/>
      <c r="M29" s="126"/>
      <c r="N29" s="126"/>
      <c r="O29" s="126"/>
      <c r="P29" s="127"/>
      <c r="Q29" s="127"/>
      <c r="R29" s="127"/>
      <c r="S29" s="127"/>
      <c r="T29" s="127"/>
      <c r="U29" s="7"/>
      <c r="V29" s="7"/>
      <c r="W29" s="7"/>
      <c r="X29" s="121" t="str">
        <f t="shared" si="1"/>
        <v/>
      </c>
      <c r="Y29" s="122"/>
      <c r="Z29" s="117"/>
      <c r="AA29" s="117"/>
      <c r="AB29" s="115"/>
      <c r="AC29" s="115"/>
      <c r="AD29" s="116"/>
      <c r="AE29" s="116"/>
      <c r="AF29" s="116"/>
      <c r="AG29" s="116"/>
      <c r="AH29" s="116"/>
      <c r="AI29" s="116"/>
      <c r="AJ29" s="116"/>
      <c r="AK29" s="8"/>
      <c r="AM29" s="32" t="str">
        <f t="shared" si="2"/>
        <v/>
      </c>
      <c r="AN29" s="32" t="str">
        <f t="shared" si="3"/>
        <v/>
      </c>
    </row>
    <row r="30" spans="1:40" ht="30" customHeight="1" x14ac:dyDescent="0.25">
      <c r="A30" s="118"/>
      <c r="B30" s="118"/>
      <c r="C30" s="118"/>
      <c r="D30" s="118"/>
      <c r="E30" s="118"/>
      <c r="F30" s="118"/>
      <c r="G30" s="123"/>
      <c r="H30" s="124"/>
      <c r="I30" s="124"/>
      <c r="J30" s="125"/>
      <c r="K30" s="126"/>
      <c r="L30" s="126"/>
      <c r="M30" s="126"/>
      <c r="N30" s="126"/>
      <c r="O30" s="126"/>
      <c r="P30" s="127"/>
      <c r="Q30" s="127"/>
      <c r="R30" s="127"/>
      <c r="S30" s="127"/>
      <c r="T30" s="127"/>
      <c r="U30" s="7"/>
      <c r="V30" s="7"/>
      <c r="W30" s="7"/>
      <c r="X30" s="121" t="str">
        <f t="shared" si="1"/>
        <v/>
      </c>
      <c r="Y30" s="122"/>
      <c r="Z30" s="117"/>
      <c r="AA30" s="117"/>
      <c r="AB30" s="115"/>
      <c r="AC30" s="115"/>
      <c r="AD30" s="116"/>
      <c r="AE30" s="116"/>
      <c r="AF30" s="116"/>
      <c r="AG30" s="116"/>
      <c r="AH30" s="116"/>
      <c r="AI30" s="116"/>
      <c r="AJ30" s="116"/>
      <c r="AK30" s="8"/>
      <c r="AM30" s="32" t="str">
        <f t="shared" si="2"/>
        <v/>
      </c>
      <c r="AN30" s="32" t="str">
        <f t="shared" si="3"/>
        <v/>
      </c>
    </row>
    <row r="31" spans="1:40" ht="30" customHeight="1" x14ac:dyDescent="0.25">
      <c r="A31" s="118"/>
      <c r="B31" s="118"/>
      <c r="C31" s="118"/>
      <c r="D31" s="118"/>
      <c r="E31" s="118"/>
      <c r="F31" s="118"/>
      <c r="G31" s="123"/>
      <c r="H31" s="124"/>
      <c r="I31" s="124"/>
      <c r="J31" s="125"/>
      <c r="K31" s="126"/>
      <c r="L31" s="126"/>
      <c r="M31" s="126"/>
      <c r="N31" s="126"/>
      <c r="O31" s="126"/>
      <c r="P31" s="127"/>
      <c r="Q31" s="127"/>
      <c r="R31" s="127"/>
      <c r="S31" s="127"/>
      <c r="T31" s="127"/>
      <c r="U31" s="7"/>
      <c r="V31" s="7"/>
      <c r="W31" s="7"/>
      <c r="X31" s="121" t="str">
        <f t="shared" si="1"/>
        <v/>
      </c>
      <c r="Y31" s="122"/>
      <c r="Z31" s="117"/>
      <c r="AA31" s="117"/>
      <c r="AB31" s="115"/>
      <c r="AC31" s="115"/>
      <c r="AD31" s="116"/>
      <c r="AE31" s="116"/>
      <c r="AF31" s="116"/>
      <c r="AG31" s="116"/>
      <c r="AH31" s="116"/>
      <c r="AI31" s="116"/>
      <c r="AJ31" s="116"/>
      <c r="AK31" s="8"/>
      <c r="AM31" s="32" t="str">
        <f t="shared" si="2"/>
        <v/>
      </c>
      <c r="AN31" s="32" t="str">
        <f t="shared" si="3"/>
        <v/>
      </c>
    </row>
    <row r="32" spans="1:40" ht="30" customHeight="1" x14ac:dyDescent="0.25">
      <c r="A32" s="118"/>
      <c r="B32" s="118"/>
      <c r="C32" s="118"/>
      <c r="D32" s="118"/>
      <c r="E32" s="118"/>
      <c r="F32" s="118"/>
      <c r="G32" s="123"/>
      <c r="H32" s="124"/>
      <c r="I32" s="124"/>
      <c r="J32" s="125"/>
      <c r="K32" s="126"/>
      <c r="L32" s="126"/>
      <c r="M32" s="126"/>
      <c r="N32" s="126"/>
      <c r="O32" s="126"/>
      <c r="P32" s="127"/>
      <c r="Q32" s="127"/>
      <c r="R32" s="127"/>
      <c r="S32" s="127"/>
      <c r="T32" s="127"/>
      <c r="U32" s="7"/>
      <c r="V32" s="7"/>
      <c r="W32" s="7"/>
      <c r="X32" s="121" t="str">
        <f t="shared" si="1"/>
        <v/>
      </c>
      <c r="Y32" s="122"/>
      <c r="Z32" s="117"/>
      <c r="AA32" s="117"/>
      <c r="AB32" s="115"/>
      <c r="AC32" s="115"/>
      <c r="AD32" s="116"/>
      <c r="AE32" s="116"/>
      <c r="AF32" s="116"/>
      <c r="AG32" s="116"/>
      <c r="AH32" s="116"/>
      <c r="AI32" s="116"/>
      <c r="AJ32" s="116"/>
      <c r="AK32" s="8"/>
      <c r="AM32" s="32" t="str">
        <f t="shared" si="2"/>
        <v/>
      </c>
      <c r="AN32" s="32" t="str">
        <f t="shared" si="3"/>
        <v/>
      </c>
    </row>
    <row r="33" spans="1:40" ht="30" customHeight="1" x14ac:dyDescent="0.25">
      <c r="A33" s="118"/>
      <c r="B33" s="118"/>
      <c r="C33" s="118"/>
      <c r="D33" s="118"/>
      <c r="E33" s="118"/>
      <c r="F33" s="118"/>
      <c r="G33" s="123"/>
      <c r="H33" s="124"/>
      <c r="I33" s="124"/>
      <c r="J33" s="125"/>
      <c r="K33" s="126"/>
      <c r="L33" s="126"/>
      <c r="M33" s="126"/>
      <c r="N33" s="126"/>
      <c r="O33" s="126"/>
      <c r="P33" s="127"/>
      <c r="Q33" s="127"/>
      <c r="R33" s="127"/>
      <c r="S33" s="127"/>
      <c r="T33" s="127"/>
      <c r="U33" s="7"/>
      <c r="V33" s="7"/>
      <c r="W33" s="7"/>
      <c r="X33" s="121" t="str">
        <f t="shared" si="1"/>
        <v/>
      </c>
      <c r="Y33" s="122"/>
      <c r="Z33" s="117"/>
      <c r="AA33" s="117"/>
      <c r="AB33" s="115"/>
      <c r="AC33" s="115"/>
      <c r="AD33" s="116"/>
      <c r="AE33" s="116"/>
      <c r="AF33" s="116"/>
      <c r="AG33" s="116"/>
      <c r="AH33" s="116"/>
      <c r="AI33" s="116"/>
      <c r="AJ33" s="116"/>
      <c r="AK33" s="8"/>
      <c r="AM33" s="32" t="str">
        <f t="shared" si="2"/>
        <v/>
      </c>
      <c r="AN33" s="32" t="str">
        <f t="shared" si="3"/>
        <v/>
      </c>
    </row>
    <row r="34" spans="1:40" ht="30" customHeight="1" x14ac:dyDescent="0.25">
      <c r="A34" s="118"/>
      <c r="B34" s="118"/>
      <c r="C34" s="118"/>
      <c r="D34" s="118"/>
      <c r="E34" s="118"/>
      <c r="F34" s="118"/>
      <c r="G34" s="123"/>
      <c r="H34" s="124"/>
      <c r="I34" s="124"/>
      <c r="J34" s="125"/>
      <c r="K34" s="126"/>
      <c r="L34" s="126"/>
      <c r="M34" s="126"/>
      <c r="N34" s="126"/>
      <c r="O34" s="126"/>
      <c r="P34" s="127"/>
      <c r="Q34" s="127"/>
      <c r="R34" s="127"/>
      <c r="S34" s="127"/>
      <c r="T34" s="127"/>
      <c r="U34" s="7"/>
      <c r="V34" s="7"/>
      <c r="W34" s="7"/>
      <c r="X34" s="121" t="str">
        <f t="shared" si="1"/>
        <v/>
      </c>
      <c r="Y34" s="122"/>
      <c r="Z34" s="117"/>
      <c r="AA34" s="117"/>
      <c r="AB34" s="115"/>
      <c r="AC34" s="115"/>
      <c r="AD34" s="116"/>
      <c r="AE34" s="116"/>
      <c r="AF34" s="116"/>
      <c r="AG34" s="116"/>
      <c r="AH34" s="116"/>
      <c r="AI34" s="116"/>
      <c r="AJ34" s="116"/>
      <c r="AK34" s="8"/>
      <c r="AM34" s="32" t="str">
        <f t="shared" si="2"/>
        <v/>
      </c>
      <c r="AN34" s="32" t="str">
        <f t="shared" si="3"/>
        <v/>
      </c>
    </row>
    <row r="35" spans="1:40" ht="30" customHeight="1" x14ac:dyDescent="0.25">
      <c r="A35" s="118"/>
      <c r="B35" s="118"/>
      <c r="C35" s="118"/>
      <c r="D35" s="118"/>
      <c r="E35" s="118"/>
      <c r="F35" s="118"/>
      <c r="G35" s="123"/>
      <c r="H35" s="124"/>
      <c r="I35" s="124"/>
      <c r="J35" s="125"/>
      <c r="K35" s="126"/>
      <c r="L35" s="126"/>
      <c r="M35" s="126"/>
      <c r="N35" s="126"/>
      <c r="O35" s="126"/>
      <c r="P35" s="127"/>
      <c r="Q35" s="127"/>
      <c r="R35" s="127"/>
      <c r="S35" s="127"/>
      <c r="T35" s="127"/>
      <c r="U35" s="7"/>
      <c r="V35" s="7"/>
      <c r="W35" s="7"/>
      <c r="X35" s="121" t="str">
        <f t="shared" si="1"/>
        <v/>
      </c>
      <c r="Y35" s="122"/>
      <c r="Z35" s="117"/>
      <c r="AA35" s="117"/>
      <c r="AB35" s="115"/>
      <c r="AC35" s="115"/>
      <c r="AD35" s="116"/>
      <c r="AE35" s="116"/>
      <c r="AF35" s="116"/>
      <c r="AG35" s="116"/>
      <c r="AH35" s="116"/>
      <c r="AI35" s="116"/>
      <c r="AJ35" s="116"/>
      <c r="AK35" s="8"/>
      <c r="AM35" s="32" t="str">
        <f t="shared" si="2"/>
        <v/>
      </c>
      <c r="AN35" s="32" t="str">
        <f t="shared" si="3"/>
        <v/>
      </c>
    </row>
    <row r="36" spans="1:40" ht="30" customHeight="1" x14ac:dyDescent="0.25">
      <c r="A36" s="118"/>
      <c r="B36" s="118"/>
      <c r="C36" s="118"/>
      <c r="D36" s="118"/>
      <c r="E36" s="118"/>
      <c r="F36" s="118"/>
      <c r="G36" s="123"/>
      <c r="H36" s="124"/>
      <c r="I36" s="124"/>
      <c r="J36" s="125"/>
      <c r="K36" s="126"/>
      <c r="L36" s="126"/>
      <c r="M36" s="126"/>
      <c r="N36" s="126"/>
      <c r="O36" s="126"/>
      <c r="P36" s="127"/>
      <c r="Q36" s="127"/>
      <c r="R36" s="127"/>
      <c r="S36" s="127"/>
      <c r="T36" s="127"/>
      <c r="U36" s="7"/>
      <c r="V36" s="7"/>
      <c r="W36" s="7"/>
      <c r="X36" s="121" t="str">
        <f t="shared" si="1"/>
        <v/>
      </c>
      <c r="Y36" s="122"/>
      <c r="Z36" s="117"/>
      <c r="AA36" s="117"/>
      <c r="AB36" s="115"/>
      <c r="AC36" s="115"/>
      <c r="AD36" s="116"/>
      <c r="AE36" s="116"/>
      <c r="AF36" s="116"/>
      <c r="AG36" s="116"/>
      <c r="AH36" s="116"/>
      <c r="AI36" s="116"/>
      <c r="AJ36" s="116"/>
      <c r="AK36" s="8"/>
      <c r="AM36" s="32" t="str">
        <f t="shared" si="2"/>
        <v/>
      </c>
      <c r="AN36" s="32" t="str">
        <f t="shared" si="3"/>
        <v/>
      </c>
    </row>
    <row r="37" spans="1:40" ht="30" customHeight="1" x14ac:dyDescent="0.25">
      <c r="A37" s="118"/>
      <c r="B37" s="118"/>
      <c r="C37" s="118"/>
      <c r="D37" s="118"/>
      <c r="E37" s="118"/>
      <c r="F37" s="118"/>
      <c r="G37" s="123"/>
      <c r="H37" s="124"/>
      <c r="I37" s="124"/>
      <c r="J37" s="125"/>
      <c r="K37" s="126"/>
      <c r="L37" s="126"/>
      <c r="M37" s="126"/>
      <c r="N37" s="126"/>
      <c r="O37" s="126"/>
      <c r="P37" s="127"/>
      <c r="Q37" s="127"/>
      <c r="R37" s="127"/>
      <c r="S37" s="127"/>
      <c r="T37" s="127"/>
      <c r="U37" s="7"/>
      <c r="V37" s="7"/>
      <c r="W37" s="7"/>
      <c r="X37" s="121" t="str">
        <f t="shared" si="1"/>
        <v/>
      </c>
      <c r="Y37" s="122"/>
      <c r="Z37" s="117"/>
      <c r="AA37" s="117"/>
      <c r="AB37" s="115"/>
      <c r="AC37" s="115"/>
      <c r="AD37" s="116"/>
      <c r="AE37" s="116"/>
      <c r="AF37" s="116"/>
      <c r="AG37" s="116"/>
      <c r="AH37" s="116"/>
      <c r="AI37" s="116"/>
      <c r="AJ37" s="116"/>
      <c r="AK37" s="8"/>
      <c r="AM37" s="32" t="str">
        <f t="shared" si="2"/>
        <v/>
      </c>
      <c r="AN37" s="32" t="str">
        <f t="shared" si="3"/>
        <v/>
      </c>
    </row>
    <row r="38" spans="1:40" ht="30" customHeight="1" x14ac:dyDescent="0.25">
      <c r="A38" s="118"/>
      <c r="B38" s="118"/>
      <c r="C38" s="118"/>
      <c r="D38" s="118"/>
      <c r="E38" s="118"/>
      <c r="F38" s="118"/>
      <c r="G38" s="123"/>
      <c r="H38" s="124"/>
      <c r="I38" s="124"/>
      <c r="J38" s="125"/>
      <c r="K38" s="126"/>
      <c r="L38" s="126"/>
      <c r="M38" s="126"/>
      <c r="N38" s="126"/>
      <c r="O38" s="126"/>
      <c r="P38" s="127"/>
      <c r="Q38" s="127"/>
      <c r="R38" s="127"/>
      <c r="S38" s="127"/>
      <c r="T38" s="127"/>
      <c r="U38" s="7"/>
      <c r="V38" s="7"/>
      <c r="W38" s="7"/>
      <c r="X38" s="121" t="str">
        <f t="shared" si="1"/>
        <v/>
      </c>
      <c r="Y38" s="122"/>
      <c r="Z38" s="117"/>
      <c r="AA38" s="117"/>
      <c r="AB38" s="115"/>
      <c r="AC38" s="115"/>
      <c r="AD38" s="116"/>
      <c r="AE38" s="116"/>
      <c r="AF38" s="116"/>
      <c r="AG38" s="116"/>
      <c r="AH38" s="116"/>
      <c r="AI38" s="116"/>
      <c r="AJ38" s="116"/>
      <c r="AK38" s="8"/>
      <c r="AM38" s="32" t="str">
        <f t="shared" si="2"/>
        <v/>
      </c>
      <c r="AN38" s="32" t="str">
        <f t="shared" si="3"/>
        <v/>
      </c>
    </row>
    <row r="39" spans="1:40" ht="30" customHeight="1" x14ac:dyDescent="0.25">
      <c r="A39" s="118"/>
      <c r="B39" s="118"/>
      <c r="C39" s="118"/>
      <c r="D39" s="118"/>
      <c r="E39" s="118"/>
      <c r="F39" s="118"/>
      <c r="G39" s="123"/>
      <c r="H39" s="124"/>
      <c r="I39" s="124"/>
      <c r="J39" s="125"/>
      <c r="K39" s="126"/>
      <c r="L39" s="126"/>
      <c r="M39" s="126"/>
      <c r="N39" s="126"/>
      <c r="O39" s="126"/>
      <c r="P39" s="127"/>
      <c r="Q39" s="127"/>
      <c r="R39" s="127"/>
      <c r="S39" s="127"/>
      <c r="T39" s="127"/>
      <c r="U39" s="7"/>
      <c r="V39" s="7"/>
      <c r="W39" s="7"/>
      <c r="X39" s="121" t="str">
        <f t="shared" si="1"/>
        <v/>
      </c>
      <c r="Y39" s="122"/>
      <c r="Z39" s="117"/>
      <c r="AA39" s="117"/>
      <c r="AB39" s="115"/>
      <c r="AC39" s="115"/>
      <c r="AD39" s="116"/>
      <c r="AE39" s="116"/>
      <c r="AF39" s="116"/>
      <c r="AG39" s="116"/>
      <c r="AH39" s="116"/>
      <c r="AI39" s="116"/>
      <c r="AJ39" s="116"/>
      <c r="AK39" s="8"/>
      <c r="AM39" s="32" t="str">
        <f t="shared" si="2"/>
        <v/>
      </c>
      <c r="AN39" s="32" t="str">
        <f t="shared" si="3"/>
        <v/>
      </c>
    </row>
    <row r="40" spans="1:40" ht="30" customHeight="1" x14ac:dyDescent="0.25">
      <c r="A40" s="118"/>
      <c r="B40" s="118"/>
      <c r="C40" s="118"/>
      <c r="D40" s="118"/>
      <c r="E40" s="118"/>
      <c r="F40" s="118"/>
      <c r="G40" s="123"/>
      <c r="H40" s="124"/>
      <c r="I40" s="124"/>
      <c r="J40" s="125"/>
      <c r="K40" s="126"/>
      <c r="L40" s="126"/>
      <c r="M40" s="126"/>
      <c r="N40" s="126"/>
      <c r="O40" s="126"/>
      <c r="P40" s="127"/>
      <c r="Q40" s="127"/>
      <c r="R40" s="127"/>
      <c r="S40" s="127"/>
      <c r="T40" s="127"/>
      <c r="U40" s="7"/>
      <c r="V40" s="7"/>
      <c r="W40" s="7"/>
      <c r="X40" s="121" t="str">
        <f t="shared" si="1"/>
        <v/>
      </c>
      <c r="Y40" s="122"/>
      <c r="Z40" s="117"/>
      <c r="AA40" s="117"/>
      <c r="AB40" s="115"/>
      <c r="AC40" s="115"/>
      <c r="AD40" s="116"/>
      <c r="AE40" s="116"/>
      <c r="AF40" s="116"/>
      <c r="AG40" s="116"/>
      <c r="AH40" s="116"/>
      <c r="AI40" s="116"/>
      <c r="AJ40" s="116"/>
      <c r="AK40" s="8"/>
      <c r="AM40" s="32" t="str">
        <f t="shared" si="2"/>
        <v/>
      </c>
      <c r="AN40" s="32" t="str">
        <f t="shared" si="3"/>
        <v/>
      </c>
    </row>
    <row r="41" spans="1:40" ht="30" customHeight="1" x14ac:dyDescent="0.25">
      <c r="A41" s="118"/>
      <c r="B41" s="118"/>
      <c r="C41" s="118"/>
      <c r="D41" s="118"/>
      <c r="E41" s="118"/>
      <c r="F41" s="118"/>
      <c r="G41" s="123"/>
      <c r="H41" s="124"/>
      <c r="I41" s="124"/>
      <c r="J41" s="125"/>
      <c r="K41" s="126"/>
      <c r="L41" s="126"/>
      <c r="M41" s="126"/>
      <c r="N41" s="126"/>
      <c r="O41" s="126"/>
      <c r="P41" s="127"/>
      <c r="Q41" s="127"/>
      <c r="R41" s="127"/>
      <c r="S41" s="127"/>
      <c r="T41" s="127"/>
      <c r="U41" s="7"/>
      <c r="V41" s="7"/>
      <c r="W41" s="7"/>
      <c r="X41" s="121" t="str">
        <f t="shared" si="1"/>
        <v/>
      </c>
      <c r="Y41" s="122"/>
      <c r="Z41" s="117"/>
      <c r="AA41" s="117"/>
      <c r="AB41" s="115"/>
      <c r="AC41" s="115"/>
      <c r="AD41" s="116"/>
      <c r="AE41" s="116"/>
      <c r="AF41" s="116"/>
      <c r="AG41" s="116"/>
      <c r="AH41" s="116"/>
      <c r="AI41" s="116"/>
      <c r="AJ41" s="116"/>
      <c r="AK41" s="8"/>
      <c r="AM41" s="32" t="str">
        <f t="shared" si="2"/>
        <v/>
      </c>
      <c r="AN41" s="32" t="str">
        <f t="shared" si="3"/>
        <v/>
      </c>
    </row>
    <row r="42" spans="1:40" ht="30" customHeight="1" x14ac:dyDescent="0.25">
      <c r="A42" s="118"/>
      <c r="B42" s="118"/>
      <c r="C42" s="118"/>
      <c r="D42" s="118"/>
      <c r="E42" s="118"/>
      <c r="F42" s="118"/>
      <c r="G42" s="123"/>
      <c r="H42" s="124"/>
      <c r="I42" s="124"/>
      <c r="J42" s="125"/>
      <c r="K42" s="119"/>
      <c r="L42" s="119"/>
      <c r="M42" s="119"/>
      <c r="N42" s="119"/>
      <c r="O42" s="119"/>
      <c r="P42" s="120"/>
      <c r="Q42" s="120"/>
      <c r="R42" s="120"/>
      <c r="S42" s="120"/>
      <c r="T42" s="120"/>
      <c r="U42" s="7"/>
      <c r="V42" s="7"/>
      <c r="W42" s="7"/>
      <c r="X42" s="121" t="str">
        <f t="shared" si="1"/>
        <v/>
      </c>
      <c r="Y42" s="122"/>
      <c r="Z42" s="117"/>
      <c r="AA42" s="117"/>
      <c r="AB42" s="115"/>
      <c r="AC42" s="115"/>
      <c r="AD42" s="116"/>
      <c r="AE42" s="116"/>
      <c r="AF42" s="116"/>
      <c r="AG42" s="116"/>
      <c r="AH42" s="116"/>
      <c r="AI42" s="116"/>
      <c r="AJ42" s="116"/>
      <c r="AK42" s="8"/>
      <c r="AM42" s="32" t="str">
        <f t="shared" si="2"/>
        <v/>
      </c>
      <c r="AN42" s="32" t="str">
        <f t="shared" si="3"/>
        <v/>
      </c>
    </row>
    <row r="43" spans="1:40" ht="30" customHeight="1" x14ac:dyDescent="0.25">
      <c r="A43" s="118"/>
      <c r="B43" s="118"/>
      <c r="C43" s="118"/>
      <c r="D43" s="118"/>
      <c r="E43" s="118"/>
      <c r="F43" s="118"/>
      <c r="G43" s="123"/>
      <c r="H43" s="124"/>
      <c r="I43" s="124"/>
      <c r="J43" s="125"/>
      <c r="K43" s="119"/>
      <c r="L43" s="119"/>
      <c r="M43" s="119"/>
      <c r="N43" s="119"/>
      <c r="O43" s="119"/>
      <c r="P43" s="120"/>
      <c r="Q43" s="120"/>
      <c r="R43" s="120"/>
      <c r="S43" s="120"/>
      <c r="T43" s="120"/>
      <c r="U43" s="7"/>
      <c r="V43" s="7"/>
      <c r="W43" s="7"/>
      <c r="X43" s="121" t="str">
        <f t="shared" si="1"/>
        <v/>
      </c>
      <c r="Y43" s="122"/>
      <c r="Z43" s="117"/>
      <c r="AA43" s="117"/>
      <c r="AB43" s="115"/>
      <c r="AC43" s="115"/>
      <c r="AD43" s="116"/>
      <c r="AE43" s="116"/>
      <c r="AF43" s="116"/>
      <c r="AG43" s="116"/>
      <c r="AH43" s="116"/>
      <c r="AI43" s="116"/>
      <c r="AJ43" s="116"/>
      <c r="AK43" s="8"/>
      <c r="AM43" s="32" t="str">
        <f t="shared" si="2"/>
        <v/>
      </c>
      <c r="AN43" s="32" t="str">
        <f t="shared" si="3"/>
        <v/>
      </c>
    </row>
    <row r="44" spans="1:40" ht="30" customHeight="1" x14ac:dyDescent="0.25">
      <c r="A44" s="118"/>
      <c r="B44" s="118"/>
      <c r="C44" s="118"/>
      <c r="D44" s="118"/>
      <c r="E44" s="118"/>
      <c r="F44" s="118"/>
      <c r="G44" s="123"/>
      <c r="H44" s="124"/>
      <c r="I44" s="124"/>
      <c r="J44" s="125"/>
      <c r="K44" s="119"/>
      <c r="L44" s="119"/>
      <c r="M44" s="119"/>
      <c r="N44" s="119"/>
      <c r="O44" s="119"/>
      <c r="P44" s="120"/>
      <c r="Q44" s="120"/>
      <c r="R44" s="120"/>
      <c r="S44" s="120"/>
      <c r="T44" s="120"/>
      <c r="U44" s="7"/>
      <c r="V44" s="7"/>
      <c r="W44" s="7"/>
      <c r="X44" s="121" t="str">
        <f t="shared" si="1"/>
        <v/>
      </c>
      <c r="Y44" s="122"/>
      <c r="Z44" s="117"/>
      <c r="AA44" s="117"/>
      <c r="AB44" s="115"/>
      <c r="AC44" s="115"/>
      <c r="AD44" s="116"/>
      <c r="AE44" s="116"/>
      <c r="AF44" s="116"/>
      <c r="AG44" s="116"/>
      <c r="AH44" s="116"/>
      <c r="AI44" s="116"/>
      <c r="AJ44" s="116"/>
      <c r="AK44" s="8"/>
      <c r="AM44" s="32" t="str">
        <f t="shared" si="2"/>
        <v/>
      </c>
      <c r="AN44" s="32" t="str">
        <f t="shared" si="3"/>
        <v/>
      </c>
    </row>
    <row r="45" spans="1:40" ht="30" customHeight="1" x14ac:dyDescent="0.25">
      <c r="A45" s="118"/>
      <c r="B45" s="118"/>
      <c r="C45" s="118"/>
      <c r="D45" s="118"/>
      <c r="E45" s="118"/>
      <c r="F45" s="118"/>
      <c r="G45" s="123"/>
      <c r="H45" s="124"/>
      <c r="I45" s="124"/>
      <c r="J45" s="125"/>
      <c r="K45" s="119"/>
      <c r="L45" s="119"/>
      <c r="M45" s="119"/>
      <c r="N45" s="119"/>
      <c r="O45" s="119"/>
      <c r="P45" s="120"/>
      <c r="Q45" s="120"/>
      <c r="R45" s="120"/>
      <c r="S45" s="120"/>
      <c r="T45" s="120"/>
      <c r="U45" s="7"/>
      <c r="V45" s="7"/>
      <c r="W45" s="7"/>
      <c r="X45" s="121" t="str">
        <f t="shared" si="1"/>
        <v/>
      </c>
      <c r="Y45" s="122"/>
      <c r="Z45" s="117"/>
      <c r="AA45" s="117"/>
      <c r="AB45" s="115"/>
      <c r="AC45" s="115"/>
      <c r="AD45" s="116"/>
      <c r="AE45" s="116"/>
      <c r="AF45" s="116"/>
      <c r="AG45" s="116"/>
      <c r="AH45" s="116"/>
      <c r="AI45" s="116"/>
      <c r="AJ45" s="116"/>
      <c r="AK45" s="8"/>
      <c r="AM45" s="32" t="str">
        <f t="shared" si="2"/>
        <v/>
      </c>
      <c r="AN45" s="32" t="str">
        <f t="shared" si="3"/>
        <v/>
      </c>
    </row>
    <row r="46" spans="1:40" ht="30" customHeight="1" x14ac:dyDescent="0.25">
      <c r="A46" s="118"/>
      <c r="B46" s="118"/>
      <c r="C46" s="118"/>
      <c r="D46" s="118"/>
      <c r="E46" s="118"/>
      <c r="F46" s="118"/>
      <c r="G46" s="123"/>
      <c r="H46" s="124"/>
      <c r="I46" s="124"/>
      <c r="J46" s="125"/>
      <c r="K46" s="119"/>
      <c r="L46" s="119"/>
      <c r="M46" s="119"/>
      <c r="N46" s="119"/>
      <c r="O46" s="119"/>
      <c r="P46" s="120"/>
      <c r="Q46" s="120"/>
      <c r="R46" s="120"/>
      <c r="S46" s="120"/>
      <c r="T46" s="120"/>
      <c r="U46" s="7"/>
      <c r="V46" s="7"/>
      <c r="W46" s="7"/>
      <c r="X46" s="121" t="str">
        <f t="shared" si="1"/>
        <v/>
      </c>
      <c r="Y46" s="122"/>
      <c r="Z46" s="117"/>
      <c r="AA46" s="117"/>
      <c r="AB46" s="115"/>
      <c r="AC46" s="115"/>
      <c r="AD46" s="116"/>
      <c r="AE46" s="116"/>
      <c r="AF46" s="116"/>
      <c r="AG46" s="116"/>
      <c r="AH46" s="116"/>
      <c r="AI46" s="116"/>
      <c r="AJ46" s="116"/>
      <c r="AK46" s="8"/>
      <c r="AM46" s="32" t="str">
        <f t="shared" si="2"/>
        <v/>
      </c>
      <c r="AN46" s="32" t="str">
        <f t="shared" si="3"/>
        <v/>
      </c>
    </row>
    <row r="47" spans="1:40" ht="30" customHeight="1" x14ac:dyDescent="0.25">
      <c r="A47" s="118"/>
      <c r="B47" s="118"/>
      <c r="C47" s="118"/>
      <c r="D47" s="118"/>
      <c r="E47" s="118"/>
      <c r="F47" s="118"/>
      <c r="G47" s="123"/>
      <c r="H47" s="124"/>
      <c r="I47" s="124"/>
      <c r="J47" s="125"/>
      <c r="K47" s="119"/>
      <c r="L47" s="119"/>
      <c r="M47" s="119"/>
      <c r="N47" s="119"/>
      <c r="O47" s="119"/>
      <c r="P47" s="120"/>
      <c r="Q47" s="120"/>
      <c r="R47" s="120"/>
      <c r="S47" s="120"/>
      <c r="T47" s="120"/>
      <c r="U47" s="7"/>
      <c r="V47" s="7"/>
      <c r="W47" s="7"/>
      <c r="X47" s="121" t="str">
        <f t="shared" si="1"/>
        <v/>
      </c>
      <c r="Y47" s="122"/>
      <c r="Z47" s="117"/>
      <c r="AA47" s="117"/>
      <c r="AB47" s="115"/>
      <c r="AC47" s="115"/>
      <c r="AD47" s="116"/>
      <c r="AE47" s="116"/>
      <c r="AF47" s="116"/>
      <c r="AG47" s="116"/>
      <c r="AH47" s="116"/>
      <c r="AI47" s="116"/>
      <c r="AJ47" s="116"/>
      <c r="AK47" s="8"/>
      <c r="AM47" s="32" t="str">
        <f t="shared" si="2"/>
        <v/>
      </c>
      <c r="AN47" s="32" t="str">
        <f t="shared" si="3"/>
        <v/>
      </c>
    </row>
    <row r="48" spans="1:40" ht="30" customHeight="1" x14ac:dyDescent="0.25">
      <c r="A48" s="118"/>
      <c r="B48" s="118"/>
      <c r="C48" s="118"/>
      <c r="D48" s="118"/>
      <c r="E48" s="118"/>
      <c r="F48" s="118"/>
      <c r="G48" s="123"/>
      <c r="H48" s="124"/>
      <c r="I48" s="124"/>
      <c r="J48" s="125"/>
      <c r="K48" s="119"/>
      <c r="L48" s="119"/>
      <c r="M48" s="119"/>
      <c r="N48" s="119"/>
      <c r="O48" s="119"/>
      <c r="P48" s="120"/>
      <c r="Q48" s="120"/>
      <c r="R48" s="120"/>
      <c r="S48" s="120"/>
      <c r="T48" s="120"/>
      <c r="U48" s="7"/>
      <c r="V48" s="7"/>
      <c r="W48" s="7"/>
      <c r="X48" s="121" t="str">
        <f t="shared" si="1"/>
        <v/>
      </c>
      <c r="Y48" s="122"/>
      <c r="Z48" s="117"/>
      <c r="AA48" s="117"/>
      <c r="AB48" s="115"/>
      <c r="AC48" s="115"/>
      <c r="AD48" s="116"/>
      <c r="AE48" s="116"/>
      <c r="AF48" s="116"/>
      <c r="AG48" s="116"/>
      <c r="AH48" s="116"/>
      <c r="AI48" s="116"/>
      <c r="AJ48" s="116"/>
      <c r="AK48" s="8"/>
      <c r="AM48" s="32" t="str">
        <f t="shared" si="2"/>
        <v/>
      </c>
      <c r="AN48" s="32" t="str">
        <f t="shared" si="3"/>
        <v/>
      </c>
    </row>
    <row r="49" spans="1:40" ht="30" customHeight="1" x14ac:dyDescent="0.25">
      <c r="A49" s="118"/>
      <c r="B49" s="118"/>
      <c r="C49" s="118"/>
      <c r="D49" s="118"/>
      <c r="E49" s="118"/>
      <c r="F49" s="118"/>
      <c r="G49" s="123"/>
      <c r="H49" s="124"/>
      <c r="I49" s="124"/>
      <c r="J49" s="125"/>
      <c r="K49" s="119"/>
      <c r="L49" s="119"/>
      <c r="M49" s="119"/>
      <c r="N49" s="119"/>
      <c r="O49" s="119"/>
      <c r="P49" s="120"/>
      <c r="Q49" s="120"/>
      <c r="R49" s="120"/>
      <c r="S49" s="120"/>
      <c r="T49" s="120"/>
      <c r="U49" s="7"/>
      <c r="V49" s="7"/>
      <c r="W49" s="7"/>
      <c r="X49" s="121" t="str">
        <f t="shared" si="1"/>
        <v/>
      </c>
      <c r="Y49" s="122"/>
      <c r="Z49" s="117"/>
      <c r="AA49" s="117"/>
      <c r="AB49" s="115"/>
      <c r="AC49" s="115"/>
      <c r="AD49" s="116"/>
      <c r="AE49" s="116"/>
      <c r="AF49" s="116"/>
      <c r="AG49" s="116"/>
      <c r="AH49" s="116"/>
      <c r="AI49" s="116"/>
      <c r="AJ49" s="116"/>
      <c r="AK49" s="8"/>
      <c r="AM49" s="32" t="str">
        <f t="shared" si="2"/>
        <v/>
      </c>
      <c r="AN49" s="32" t="str">
        <f t="shared" si="3"/>
        <v/>
      </c>
    </row>
    <row r="50" spans="1:40" ht="30" customHeight="1" x14ac:dyDescent="0.25">
      <c r="A50" s="118"/>
      <c r="B50" s="118"/>
      <c r="C50" s="118"/>
      <c r="D50" s="118"/>
      <c r="E50" s="118"/>
      <c r="F50" s="118"/>
      <c r="G50" s="123"/>
      <c r="H50" s="124"/>
      <c r="I50" s="124"/>
      <c r="J50" s="125"/>
      <c r="K50" s="119"/>
      <c r="L50" s="119"/>
      <c r="M50" s="119"/>
      <c r="N50" s="119"/>
      <c r="O50" s="119"/>
      <c r="P50" s="120"/>
      <c r="Q50" s="120"/>
      <c r="R50" s="120"/>
      <c r="S50" s="120"/>
      <c r="T50" s="120"/>
      <c r="U50" s="7"/>
      <c r="V50" s="7"/>
      <c r="W50" s="7"/>
      <c r="X50" s="121" t="str">
        <f t="shared" si="1"/>
        <v/>
      </c>
      <c r="Y50" s="122"/>
      <c r="Z50" s="117"/>
      <c r="AA50" s="117"/>
      <c r="AB50" s="115"/>
      <c r="AC50" s="115"/>
      <c r="AD50" s="116"/>
      <c r="AE50" s="116"/>
      <c r="AF50" s="116"/>
      <c r="AG50" s="116"/>
      <c r="AH50" s="116"/>
      <c r="AI50" s="116"/>
      <c r="AJ50" s="116"/>
      <c r="AK50" s="8"/>
      <c r="AM50" s="32" t="str">
        <f t="shared" si="2"/>
        <v/>
      </c>
      <c r="AN50" s="32" t="str">
        <f t="shared" si="3"/>
        <v/>
      </c>
    </row>
    <row r="51" spans="1:40" ht="30" customHeight="1" x14ac:dyDescent="0.25">
      <c r="A51" s="118"/>
      <c r="B51" s="118"/>
      <c r="C51" s="118"/>
      <c r="D51" s="118"/>
      <c r="E51" s="118"/>
      <c r="F51" s="118"/>
      <c r="G51" s="123"/>
      <c r="H51" s="124"/>
      <c r="I51" s="124"/>
      <c r="J51" s="125"/>
      <c r="K51" s="119"/>
      <c r="L51" s="119"/>
      <c r="M51" s="119"/>
      <c r="N51" s="119"/>
      <c r="O51" s="119"/>
      <c r="P51" s="120"/>
      <c r="Q51" s="120"/>
      <c r="R51" s="120"/>
      <c r="S51" s="120"/>
      <c r="T51" s="120"/>
      <c r="U51" s="7"/>
      <c r="V51" s="7"/>
      <c r="W51" s="7"/>
      <c r="X51" s="121" t="str">
        <f t="shared" si="1"/>
        <v/>
      </c>
      <c r="Y51" s="122"/>
      <c r="Z51" s="117"/>
      <c r="AA51" s="117"/>
      <c r="AB51" s="115"/>
      <c r="AC51" s="115"/>
      <c r="AD51" s="116"/>
      <c r="AE51" s="116"/>
      <c r="AF51" s="116"/>
      <c r="AG51" s="116"/>
      <c r="AH51" s="116"/>
      <c r="AI51" s="116"/>
      <c r="AJ51" s="116"/>
      <c r="AK51" s="8"/>
      <c r="AM51" s="32" t="str">
        <f t="shared" si="2"/>
        <v/>
      </c>
      <c r="AN51" s="32" t="str">
        <f t="shared" si="3"/>
        <v/>
      </c>
    </row>
    <row r="52" spans="1:40" ht="30" customHeight="1" x14ac:dyDescent="0.25">
      <c r="A52" s="118"/>
      <c r="B52" s="118"/>
      <c r="C52" s="118"/>
      <c r="D52" s="118"/>
      <c r="E52" s="118"/>
      <c r="F52" s="118"/>
      <c r="G52" s="123"/>
      <c r="H52" s="124"/>
      <c r="I52" s="124"/>
      <c r="J52" s="125"/>
      <c r="K52" s="119"/>
      <c r="L52" s="119"/>
      <c r="M52" s="119"/>
      <c r="N52" s="119"/>
      <c r="O52" s="119"/>
      <c r="P52" s="120"/>
      <c r="Q52" s="120"/>
      <c r="R52" s="120"/>
      <c r="S52" s="120"/>
      <c r="T52" s="120"/>
      <c r="U52" s="7"/>
      <c r="V52" s="7"/>
      <c r="W52" s="7"/>
      <c r="X52" s="121" t="str">
        <f t="shared" si="1"/>
        <v/>
      </c>
      <c r="Y52" s="122"/>
      <c r="Z52" s="117"/>
      <c r="AA52" s="117"/>
      <c r="AB52" s="115"/>
      <c r="AC52" s="115"/>
      <c r="AD52" s="116"/>
      <c r="AE52" s="116"/>
      <c r="AF52" s="116"/>
      <c r="AG52" s="116"/>
      <c r="AH52" s="116"/>
      <c r="AI52" s="116"/>
      <c r="AJ52" s="116"/>
      <c r="AK52" s="8"/>
      <c r="AM52" s="32" t="str">
        <f t="shared" si="2"/>
        <v/>
      </c>
      <c r="AN52" s="32" t="str">
        <f t="shared" si="3"/>
        <v/>
      </c>
    </row>
    <row r="53" spans="1:40" ht="30" customHeight="1" x14ac:dyDescent="0.25">
      <c r="A53" s="118"/>
      <c r="B53" s="118"/>
      <c r="C53" s="118"/>
      <c r="D53" s="118"/>
      <c r="E53" s="118"/>
      <c r="F53" s="118"/>
      <c r="G53" s="123"/>
      <c r="H53" s="124"/>
      <c r="I53" s="124"/>
      <c r="J53" s="125"/>
      <c r="K53" s="119"/>
      <c r="L53" s="119"/>
      <c r="M53" s="119"/>
      <c r="N53" s="119"/>
      <c r="O53" s="119"/>
      <c r="P53" s="120"/>
      <c r="Q53" s="120"/>
      <c r="R53" s="120"/>
      <c r="S53" s="120"/>
      <c r="T53" s="120"/>
      <c r="U53" s="7"/>
      <c r="V53" s="7"/>
      <c r="W53" s="7"/>
      <c r="X53" s="121" t="str">
        <f t="shared" si="1"/>
        <v/>
      </c>
      <c r="Y53" s="122"/>
      <c r="Z53" s="117"/>
      <c r="AA53" s="117"/>
      <c r="AB53" s="115"/>
      <c r="AC53" s="115"/>
      <c r="AD53" s="116"/>
      <c r="AE53" s="116"/>
      <c r="AF53" s="116"/>
      <c r="AG53" s="116"/>
      <c r="AH53" s="116"/>
      <c r="AI53" s="116"/>
      <c r="AJ53" s="116"/>
      <c r="AK53" s="8"/>
      <c r="AM53" s="32" t="str">
        <f t="shared" si="2"/>
        <v/>
      </c>
      <c r="AN53" s="32" t="str">
        <f t="shared" si="3"/>
        <v/>
      </c>
    </row>
    <row r="54" spans="1:40" ht="30" customHeight="1" x14ac:dyDescent="0.25">
      <c r="A54" s="118"/>
      <c r="B54" s="118"/>
      <c r="C54" s="118"/>
      <c r="D54" s="118"/>
      <c r="E54" s="118"/>
      <c r="F54" s="118"/>
      <c r="G54" s="123"/>
      <c r="H54" s="124"/>
      <c r="I54" s="124"/>
      <c r="J54" s="125"/>
      <c r="K54" s="119"/>
      <c r="L54" s="119"/>
      <c r="M54" s="119"/>
      <c r="N54" s="119"/>
      <c r="O54" s="119"/>
      <c r="P54" s="120"/>
      <c r="Q54" s="120"/>
      <c r="R54" s="120"/>
      <c r="S54" s="120"/>
      <c r="T54" s="120"/>
      <c r="U54" s="7"/>
      <c r="V54" s="7"/>
      <c r="W54" s="7"/>
      <c r="X54" s="121" t="str">
        <f t="shared" si="1"/>
        <v/>
      </c>
      <c r="Y54" s="122"/>
      <c r="Z54" s="117"/>
      <c r="AA54" s="117"/>
      <c r="AB54" s="115"/>
      <c r="AC54" s="115"/>
      <c r="AD54" s="116"/>
      <c r="AE54" s="116"/>
      <c r="AF54" s="116"/>
      <c r="AG54" s="116"/>
      <c r="AH54" s="116"/>
      <c r="AI54" s="116"/>
      <c r="AJ54" s="116"/>
      <c r="AK54" s="8"/>
      <c r="AM54" s="32" t="str">
        <f t="shared" si="2"/>
        <v/>
      </c>
      <c r="AN54" s="32" t="str">
        <f t="shared" si="3"/>
        <v/>
      </c>
    </row>
    <row r="55" spans="1:40" ht="30" customHeight="1" x14ac:dyDescent="0.25">
      <c r="A55" s="118"/>
      <c r="B55" s="118"/>
      <c r="C55" s="118"/>
      <c r="D55" s="118"/>
      <c r="E55" s="118"/>
      <c r="F55" s="118"/>
      <c r="G55" s="123"/>
      <c r="H55" s="124"/>
      <c r="I55" s="124"/>
      <c r="J55" s="125"/>
      <c r="K55" s="119"/>
      <c r="L55" s="119"/>
      <c r="M55" s="119"/>
      <c r="N55" s="119"/>
      <c r="O55" s="119"/>
      <c r="P55" s="120"/>
      <c r="Q55" s="120"/>
      <c r="R55" s="120"/>
      <c r="S55" s="120"/>
      <c r="T55" s="120"/>
      <c r="U55" s="7"/>
      <c r="V55" s="7"/>
      <c r="W55" s="7"/>
      <c r="X55" s="121" t="str">
        <f t="shared" si="1"/>
        <v/>
      </c>
      <c r="Y55" s="122"/>
      <c r="Z55" s="117"/>
      <c r="AA55" s="117"/>
      <c r="AB55" s="115"/>
      <c r="AC55" s="115"/>
      <c r="AD55" s="116"/>
      <c r="AE55" s="116"/>
      <c r="AF55" s="116"/>
      <c r="AG55" s="116"/>
      <c r="AH55" s="116"/>
      <c r="AI55" s="116"/>
      <c r="AJ55" s="116"/>
      <c r="AK55" s="8"/>
      <c r="AM55" s="32" t="str">
        <f t="shared" si="2"/>
        <v/>
      </c>
      <c r="AN55" s="32" t="str">
        <f t="shared" si="3"/>
        <v/>
      </c>
    </row>
    <row r="56" spans="1:40" ht="30" customHeight="1" x14ac:dyDescent="0.25">
      <c r="A56" s="118"/>
      <c r="B56" s="118"/>
      <c r="C56" s="118"/>
      <c r="D56" s="118"/>
      <c r="E56" s="118"/>
      <c r="F56" s="118"/>
      <c r="G56" s="123"/>
      <c r="H56" s="124"/>
      <c r="I56" s="124"/>
      <c r="J56" s="125"/>
      <c r="K56" s="119"/>
      <c r="L56" s="119"/>
      <c r="M56" s="119"/>
      <c r="N56" s="119"/>
      <c r="O56" s="119"/>
      <c r="P56" s="120"/>
      <c r="Q56" s="120"/>
      <c r="R56" s="120"/>
      <c r="S56" s="120"/>
      <c r="T56" s="120"/>
      <c r="U56" s="7"/>
      <c r="V56" s="7"/>
      <c r="W56" s="7"/>
      <c r="X56" s="121" t="str">
        <f t="shared" si="1"/>
        <v/>
      </c>
      <c r="Y56" s="122"/>
      <c r="Z56" s="117"/>
      <c r="AA56" s="117"/>
      <c r="AB56" s="115"/>
      <c r="AC56" s="115"/>
      <c r="AD56" s="116"/>
      <c r="AE56" s="116"/>
      <c r="AF56" s="116"/>
      <c r="AG56" s="116"/>
      <c r="AH56" s="116"/>
      <c r="AI56" s="116"/>
      <c r="AJ56" s="116"/>
      <c r="AK56" s="8"/>
      <c r="AM56" s="32" t="str">
        <f t="shared" si="2"/>
        <v/>
      </c>
      <c r="AN56" s="32" t="str">
        <f t="shared" si="3"/>
        <v/>
      </c>
    </row>
    <row r="57" spans="1:40" ht="30" customHeight="1" x14ac:dyDescent="0.25">
      <c r="A57" s="118"/>
      <c r="B57" s="118"/>
      <c r="C57" s="118"/>
      <c r="D57" s="118"/>
      <c r="E57" s="118"/>
      <c r="F57" s="118"/>
      <c r="G57" s="123"/>
      <c r="H57" s="124"/>
      <c r="I57" s="124"/>
      <c r="J57" s="125"/>
      <c r="K57" s="119"/>
      <c r="L57" s="119"/>
      <c r="M57" s="119"/>
      <c r="N57" s="119"/>
      <c r="O57" s="119"/>
      <c r="P57" s="120"/>
      <c r="Q57" s="120"/>
      <c r="R57" s="120"/>
      <c r="S57" s="120"/>
      <c r="T57" s="120"/>
      <c r="U57" s="7"/>
      <c r="V57" s="7"/>
      <c r="W57" s="7"/>
      <c r="X57" s="121" t="str">
        <f t="shared" si="1"/>
        <v/>
      </c>
      <c r="Y57" s="122"/>
      <c r="Z57" s="117"/>
      <c r="AA57" s="117"/>
      <c r="AB57" s="115"/>
      <c r="AC57" s="115"/>
      <c r="AD57" s="116"/>
      <c r="AE57" s="116"/>
      <c r="AF57" s="116"/>
      <c r="AG57" s="116"/>
      <c r="AH57" s="116"/>
      <c r="AI57" s="116"/>
      <c r="AJ57" s="116"/>
      <c r="AK57" s="8"/>
      <c r="AM57" s="32" t="str">
        <f t="shared" si="2"/>
        <v/>
      </c>
      <c r="AN57" s="32" t="str">
        <f t="shared" si="3"/>
        <v/>
      </c>
    </row>
    <row r="58" spans="1:40" ht="30" customHeight="1" x14ac:dyDescent="0.25">
      <c r="A58" s="118"/>
      <c r="B58" s="118"/>
      <c r="C58" s="118"/>
      <c r="D58" s="118"/>
      <c r="E58" s="118"/>
      <c r="F58" s="118"/>
      <c r="G58" s="123"/>
      <c r="H58" s="124"/>
      <c r="I58" s="124"/>
      <c r="J58" s="125"/>
      <c r="K58" s="119"/>
      <c r="L58" s="119"/>
      <c r="M58" s="119"/>
      <c r="N58" s="119"/>
      <c r="O58" s="119"/>
      <c r="P58" s="120"/>
      <c r="Q58" s="120"/>
      <c r="R58" s="120"/>
      <c r="S58" s="120"/>
      <c r="T58" s="120"/>
      <c r="U58" s="7"/>
      <c r="V58" s="7"/>
      <c r="W58" s="7"/>
      <c r="X58" s="121" t="str">
        <f t="shared" si="1"/>
        <v/>
      </c>
      <c r="Y58" s="122"/>
      <c r="Z58" s="117"/>
      <c r="AA58" s="117"/>
      <c r="AB58" s="115"/>
      <c r="AC58" s="115"/>
      <c r="AD58" s="116"/>
      <c r="AE58" s="116"/>
      <c r="AF58" s="116"/>
      <c r="AG58" s="116"/>
      <c r="AH58" s="116"/>
      <c r="AI58" s="116"/>
      <c r="AJ58" s="116"/>
      <c r="AK58" s="8"/>
      <c r="AM58" s="32" t="str">
        <f t="shared" si="2"/>
        <v/>
      </c>
      <c r="AN58" s="32" t="str">
        <f t="shared" si="3"/>
        <v/>
      </c>
    </row>
    <row r="59" spans="1:40" ht="30" customHeight="1" x14ac:dyDescent="0.25">
      <c r="A59" s="118"/>
      <c r="B59" s="118"/>
      <c r="C59" s="118"/>
      <c r="D59" s="118"/>
      <c r="E59" s="118"/>
      <c r="F59" s="118"/>
      <c r="G59" s="123"/>
      <c r="H59" s="124"/>
      <c r="I59" s="124"/>
      <c r="J59" s="125"/>
      <c r="K59" s="119"/>
      <c r="L59" s="119"/>
      <c r="M59" s="119"/>
      <c r="N59" s="119"/>
      <c r="O59" s="119"/>
      <c r="P59" s="120"/>
      <c r="Q59" s="120"/>
      <c r="R59" s="120"/>
      <c r="S59" s="120"/>
      <c r="T59" s="120"/>
      <c r="U59" s="7"/>
      <c r="V59" s="7"/>
      <c r="W59" s="7"/>
      <c r="X59" s="121" t="str">
        <f t="shared" si="1"/>
        <v/>
      </c>
      <c r="Y59" s="122"/>
      <c r="Z59" s="117"/>
      <c r="AA59" s="117"/>
      <c r="AB59" s="115"/>
      <c r="AC59" s="115"/>
      <c r="AD59" s="116"/>
      <c r="AE59" s="116"/>
      <c r="AF59" s="116"/>
      <c r="AG59" s="116"/>
      <c r="AH59" s="116"/>
      <c r="AI59" s="116"/>
      <c r="AJ59" s="116"/>
      <c r="AK59" s="8"/>
      <c r="AM59" s="32" t="str">
        <f t="shared" si="2"/>
        <v/>
      </c>
      <c r="AN59" s="32" t="str">
        <f t="shared" si="3"/>
        <v/>
      </c>
    </row>
    <row r="60" spans="1:40" ht="30" customHeight="1" x14ac:dyDescent="0.25">
      <c r="A60" s="118"/>
      <c r="B60" s="118"/>
      <c r="C60" s="118"/>
      <c r="D60" s="118"/>
      <c r="E60" s="118"/>
      <c r="F60" s="118"/>
      <c r="G60" s="123"/>
      <c r="H60" s="124"/>
      <c r="I60" s="124"/>
      <c r="J60" s="125"/>
      <c r="K60" s="119"/>
      <c r="L60" s="119"/>
      <c r="M60" s="119"/>
      <c r="N60" s="119"/>
      <c r="O60" s="119"/>
      <c r="P60" s="120"/>
      <c r="Q60" s="120"/>
      <c r="R60" s="120"/>
      <c r="S60" s="120"/>
      <c r="T60" s="120"/>
      <c r="U60" s="7"/>
      <c r="V60" s="7"/>
      <c r="W60" s="7"/>
      <c r="X60" s="121" t="str">
        <f t="shared" si="1"/>
        <v/>
      </c>
      <c r="Y60" s="122"/>
      <c r="Z60" s="117"/>
      <c r="AA60" s="117"/>
      <c r="AB60" s="115"/>
      <c r="AC60" s="115"/>
      <c r="AD60" s="116"/>
      <c r="AE60" s="116"/>
      <c r="AF60" s="116"/>
      <c r="AG60" s="116"/>
      <c r="AH60" s="116"/>
      <c r="AI60" s="116"/>
      <c r="AJ60" s="116"/>
      <c r="AK60" s="8"/>
      <c r="AM60" s="32" t="str">
        <f t="shared" si="2"/>
        <v/>
      </c>
      <c r="AN60" s="32" t="str">
        <f t="shared" si="3"/>
        <v/>
      </c>
    </row>
    <row r="61" spans="1:40" ht="30" customHeight="1" x14ac:dyDescent="0.25">
      <c r="A61" s="118"/>
      <c r="B61" s="118"/>
      <c r="C61" s="118"/>
      <c r="D61" s="118"/>
      <c r="E61" s="118"/>
      <c r="F61" s="118"/>
      <c r="G61" s="123"/>
      <c r="H61" s="124"/>
      <c r="I61" s="124"/>
      <c r="J61" s="125"/>
      <c r="K61" s="119"/>
      <c r="L61" s="119"/>
      <c r="M61" s="119"/>
      <c r="N61" s="119"/>
      <c r="O61" s="119"/>
      <c r="P61" s="120"/>
      <c r="Q61" s="120"/>
      <c r="R61" s="120"/>
      <c r="S61" s="120"/>
      <c r="T61" s="120"/>
      <c r="U61" s="7"/>
      <c r="V61" s="7"/>
      <c r="W61" s="7"/>
      <c r="X61" s="121" t="str">
        <f t="shared" si="1"/>
        <v/>
      </c>
      <c r="Y61" s="122"/>
      <c r="Z61" s="117"/>
      <c r="AA61" s="117"/>
      <c r="AB61" s="115"/>
      <c r="AC61" s="115"/>
      <c r="AD61" s="116"/>
      <c r="AE61" s="116"/>
      <c r="AF61" s="116"/>
      <c r="AG61" s="116"/>
      <c r="AH61" s="116"/>
      <c r="AI61" s="116"/>
      <c r="AJ61" s="116"/>
      <c r="AK61" s="8"/>
      <c r="AM61" s="32" t="str">
        <f t="shared" si="2"/>
        <v/>
      </c>
      <c r="AN61" s="32" t="str">
        <f t="shared" si="3"/>
        <v/>
      </c>
    </row>
    <row r="62" spans="1:40" ht="30" customHeight="1" x14ac:dyDescent="0.25">
      <c r="A62" s="118"/>
      <c r="B62" s="118"/>
      <c r="C62" s="118"/>
      <c r="D62" s="118"/>
      <c r="E62" s="118"/>
      <c r="F62" s="118"/>
      <c r="G62" s="123"/>
      <c r="H62" s="124"/>
      <c r="I62" s="124"/>
      <c r="J62" s="125"/>
      <c r="K62" s="119"/>
      <c r="L62" s="119"/>
      <c r="M62" s="119"/>
      <c r="N62" s="119"/>
      <c r="O62" s="119"/>
      <c r="P62" s="120"/>
      <c r="Q62" s="120"/>
      <c r="R62" s="120"/>
      <c r="S62" s="120"/>
      <c r="T62" s="120"/>
      <c r="U62" s="7"/>
      <c r="V62" s="7"/>
      <c r="W62" s="7"/>
      <c r="X62" s="121" t="str">
        <f t="shared" si="1"/>
        <v/>
      </c>
      <c r="Y62" s="122"/>
      <c r="Z62" s="117"/>
      <c r="AA62" s="117"/>
      <c r="AB62" s="115"/>
      <c r="AC62" s="115"/>
      <c r="AD62" s="116"/>
      <c r="AE62" s="116"/>
      <c r="AF62" s="116"/>
      <c r="AG62" s="116"/>
      <c r="AH62" s="116"/>
      <c r="AI62" s="116"/>
      <c r="AJ62" s="116"/>
      <c r="AK62" s="8"/>
      <c r="AM62" s="32" t="str">
        <f t="shared" si="2"/>
        <v/>
      </c>
      <c r="AN62" s="32" t="str">
        <f t="shared" si="3"/>
        <v/>
      </c>
    </row>
    <row r="63" spans="1:40" ht="30" customHeight="1" x14ac:dyDescent="0.25">
      <c r="A63" s="118"/>
      <c r="B63" s="118"/>
      <c r="C63" s="118"/>
      <c r="D63" s="118"/>
      <c r="E63" s="118"/>
      <c r="F63" s="118"/>
      <c r="G63" s="123"/>
      <c r="H63" s="124"/>
      <c r="I63" s="124"/>
      <c r="J63" s="125"/>
      <c r="K63" s="119"/>
      <c r="L63" s="119"/>
      <c r="M63" s="119"/>
      <c r="N63" s="119"/>
      <c r="O63" s="119"/>
      <c r="P63" s="120"/>
      <c r="Q63" s="120"/>
      <c r="R63" s="120"/>
      <c r="S63" s="120"/>
      <c r="T63" s="120"/>
      <c r="U63" s="7"/>
      <c r="V63" s="7"/>
      <c r="W63" s="7"/>
      <c r="X63" s="121" t="str">
        <f t="shared" si="1"/>
        <v/>
      </c>
      <c r="Y63" s="122"/>
      <c r="Z63" s="117"/>
      <c r="AA63" s="117"/>
      <c r="AB63" s="115"/>
      <c r="AC63" s="115"/>
      <c r="AD63" s="116"/>
      <c r="AE63" s="116"/>
      <c r="AF63" s="116"/>
      <c r="AG63" s="116"/>
      <c r="AH63" s="116"/>
      <c r="AI63" s="116"/>
      <c r="AJ63" s="116"/>
      <c r="AK63" s="8"/>
      <c r="AM63" s="32" t="str">
        <f t="shared" si="2"/>
        <v/>
      </c>
      <c r="AN63" s="32" t="str">
        <f t="shared" si="3"/>
        <v/>
      </c>
    </row>
    <row r="64" spans="1:40" ht="30" customHeight="1" x14ac:dyDescent="0.25">
      <c r="A64" s="118"/>
      <c r="B64" s="118"/>
      <c r="C64" s="118"/>
      <c r="D64" s="118"/>
      <c r="E64" s="118"/>
      <c r="F64" s="118"/>
      <c r="G64" s="123"/>
      <c r="H64" s="124"/>
      <c r="I64" s="124"/>
      <c r="J64" s="125"/>
      <c r="K64" s="119"/>
      <c r="L64" s="119"/>
      <c r="M64" s="119"/>
      <c r="N64" s="119"/>
      <c r="O64" s="119"/>
      <c r="P64" s="120"/>
      <c r="Q64" s="120"/>
      <c r="R64" s="120"/>
      <c r="S64" s="120"/>
      <c r="T64" s="120"/>
      <c r="U64" s="7"/>
      <c r="V64" s="7"/>
      <c r="W64" s="7"/>
      <c r="X64" s="121" t="str">
        <f t="shared" si="1"/>
        <v/>
      </c>
      <c r="Y64" s="122"/>
      <c r="Z64" s="117"/>
      <c r="AA64" s="117"/>
      <c r="AB64" s="115"/>
      <c r="AC64" s="115"/>
      <c r="AD64" s="116"/>
      <c r="AE64" s="116"/>
      <c r="AF64" s="116"/>
      <c r="AG64" s="116"/>
      <c r="AH64" s="116"/>
      <c r="AI64" s="116"/>
      <c r="AJ64" s="116"/>
      <c r="AK64" s="8"/>
      <c r="AM64" s="32" t="str">
        <f t="shared" si="2"/>
        <v/>
      </c>
      <c r="AN64" s="32" t="str">
        <f t="shared" si="3"/>
        <v/>
      </c>
    </row>
    <row r="65" spans="1:40" ht="30" customHeight="1" x14ac:dyDescent="0.25">
      <c r="A65" s="118"/>
      <c r="B65" s="118"/>
      <c r="C65" s="118"/>
      <c r="D65" s="118"/>
      <c r="E65" s="118"/>
      <c r="F65" s="118"/>
      <c r="G65" s="123"/>
      <c r="H65" s="124"/>
      <c r="I65" s="124"/>
      <c r="J65" s="125"/>
      <c r="K65" s="119"/>
      <c r="L65" s="119"/>
      <c r="M65" s="119"/>
      <c r="N65" s="119"/>
      <c r="O65" s="119"/>
      <c r="P65" s="120"/>
      <c r="Q65" s="120"/>
      <c r="R65" s="120"/>
      <c r="S65" s="120"/>
      <c r="T65" s="120"/>
      <c r="U65" s="7"/>
      <c r="V65" s="7"/>
      <c r="W65" s="7"/>
      <c r="X65" s="121" t="str">
        <f t="shared" si="1"/>
        <v/>
      </c>
      <c r="Y65" s="122"/>
      <c r="Z65" s="117"/>
      <c r="AA65" s="117"/>
      <c r="AB65" s="115"/>
      <c r="AC65" s="115"/>
      <c r="AD65" s="116"/>
      <c r="AE65" s="116"/>
      <c r="AF65" s="116"/>
      <c r="AG65" s="116"/>
      <c r="AH65" s="116"/>
      <c r="AI65" s="116"/>
      <c r="AJ65" s="116"/>
      <c r="AK65" s="8"/>
      <c r="AM65" s="32" t="str">
        <f t="shared" si="2"/>
        <v/>
      </c>
      <c r="AN65" s="32" t="str">
        <f t="shared" si="3"/>
        <v/>
      </c>
    </row>
    <row r="66" spans="1:40" ht="30" customHeight="1" x14ac:dyDescent="0.25">
      <c r="A66" s="118"/>
      <c r="B66" s="118"/>
      <c r="C66" s="118"/>
      <c r="D66" s="118"/>
      <c r="E66" s="118"/>
      <c r="F66" s="118"/>
      <c r="G66" s="123"/>
      <c r="H66" s="124"/>
      <c r="I66" s="124"/>
      <c r="J66" s="125"/>
      <c r="K66" s="119"/>
      <c r="L66" s="119"/>
      <c r="M66" s="119"/>
      <c r="N66" s="119"/>
      <c r="O66" s="119"/>
      <c r="P66" s="120"/>
      <c r="Q66" s="120"/>
      <c r="R66" s="120"/>
      <c r="S66" s="120"/>
      <c r="T66" s="120"/>
      <c r="U66" s="7"/>
      <c r="V66" s="7"/>
      <c r="W66" s="7"/>
      <c r="X66" s="121" t="str">
        <f t="shared" si="1"/>
        <v/>
      </c>
      <c r="Y66" s="122"/>
      <c r="Z66" s="117"/>
      <c r="AA66" s="117"/>
      <c r="AB66" s="115"/>
      <c r="AC66" s="115"/>
      <c r="AD66" s="116"/>
      <c r="AE66" s="116"/>
      <c r="AF66" s="116"/>
      <c r="AG66" s="116"/>
      <c r="AH66" s="116"/>
      <c r="AI66" s="116"/>
      <c r="AJ66" s="116"/>
      <c r="AK66" s="8"/>
      <c r="AM66" s="32" t="str">
        <f t="shared" si="2"/>
        <v/>
      </c>
      <c r="AN66" s="32" t="str">
        <f t="shared" si="3"/>
        <v/>
      </c>
    </row>
    <row r="67" spans="1:40" ht="30" customHeight="1" x14ac:dyDescent="0.25">
      <c r="A67" s="118"/>
      <c r="B67" s="118"/>
      <c r="C67" s="118"/>
      <c r="D67" s="118"/>
      <c r="E67" s="118"/>
      <c r="F67" s="118"/>
      <c r="G67" s="123"/>
      <c r="H67" s="124"/>
      <c r="I67" s="124"/>
      <c r="J67" s="125"/>
      <c r="K67" s="119"/>
      <c r="L67" s="119"/>
      <c r="M67" s="119"/>
      <c r="N67" s="119"/>
      <c r="O67" s="119"/>
      <c r="P67" s="120"/>
      <c r="Q67" s="120"/>
      <c r="R67" s="120"/>
      <c r="S67" s="120"/>
      <c r="T67" s="120"/>
      <c r="U67" s="7"/>
      <c r="V67" s="7"/>
      <c r="W67" s="7"/>
      <c r="X67" s="121" t="str">
        <f t="shared" si="1"/>
        <v/>
      </c>
      <c r="Y67" s="122"/>
      <c r="Z67" s="117"/>
      <c r="AA67" s="117"/>
      <c r="AB67" s="115"/>
      <c r="AC67" s="115"/>
      <c r="AD67" s="116"/>
      <c r="AE67" s="116"/>
      <c r="AF67" s="116"/>
      <c r="AG67" s="116"/>
      <c r="AH67" s="116"/>
      <c r="AI67" s="116"/>
      <c r="AJ67" s="116"/>
      <c r="AK67" s="8"/>
      <c r="AM67" s="32" t="str">
        <f t="shared" si="2"/>
        <v/>
      </c>
      <c r="AN67" s="32" t="str">
        <f t="shared" si="3"/>
        <v/>
      </c>
    </row>
    <row r="68" spans="1:40" ht="30" customHeight="1" x14ac:dyDescent="0.25">
      <c r="A68" s="118"/>
      <c r="B68" s="118"/>
      <c r="C68" s="118"/>
      <c r="D68" s="118"/>
      <c r="E68" s="118"/>
      <c r="F68" s="118"/>
      <c r="G68" s="123"/>
      <c r="H68" s="124"/>
      <c r="I68" s="124"/>
      <c r="J68" s="125"/>
      <c r="K68" s="119"/>
      <c r="L68" s="119"/>
      <c r="M68" s="119"/>
      <c r="N68" s="119"/>
      <c r="O68" s="119"/>
      <c r="P68" s="120"/>
      <c r="Q68" s="120"/>
      <c r="R68" s="120"/>
      <c r="S68" s="120"/>
      <c r="T68" s="120"/>
      <c r="U68" s="7"/>
      <c r="V68" s="7"/>
      <c r="W68" s="7"/>
      <c r="X68" s="121" t="str">
        <f t="shared" si="1"/>
        <v/>
      </c>
      <c r="Y68" s="122"/>
      <c r="Z68" s="117"/>
      <c r="AA68" s="117"/>
      <c r="AB68" s="115"/>
      <c r="AC68" s="115"/>
      <c r="AD68" s="116"/>
      <c r="AE68" s="116"/>
      <c r="AF68" s="116"/>
      <c r="AG68" s="116"/>
      <c r="AH68" s="116"/>
      <c r="AI68" s="116"/>
      <c r="AJ68" s="116"/>
      <c r="AK68" s="8"/>
      <c r="AM68" s="32" t="str">
        <f t="shared" si="2"/>
        <v/>
      </c>
      <c r="AN68" s="32" t="str">
        <f t="shared" si="3"/>
        <v/>
      </c>
    </row>
    <row r="69" spans="1:40" ht="30" customHeight="1" x14ac:dyDescent="0.25">
      <c r="A69" s="118"/>
      <c r="B69" s="118"/>
      <c r="C69" s="118"/>
      <c r="D69" s="118"/>
      <c r="E69" s="118"/>
      <c r="F69" s="118"/>
      <c r="G69" s="123"/>
      <c r="H69" s="124"/>
      <c r="I69" s="124"/>
      <c r="J69" s="125"/>
      <c r="K69" s="119"/>
      <c r="L69" s="119"/>
      <c r="M69" s="119"/>
      <c r="N69" s="119"/>
      <c r="O69" s="119"/>
      <c r="P69" s="120"/>
      <c r="Q69" s="120"/>
      <c r="R69" s="120"/>
      <c r="S69" s="120"/>
      <c r="T69" s="120"/>
      <c r="U69" s="7"/>
      <c r="V69" s="7"/>
      <c r="W69" s="7"/>
      <c r="X69" s="121" t="str">
        <f t="shared" si="1"/>
        <v/>
      </c>
      <c r="Y69" s="122"/>
      <c r="Z69" s="117"/>
      <c r="AA69" s="117"/>
      <c r="AB69" s="115"/>
      <c r="AC69" s="115"/>
      <c r="AD69" s="116"/>
      <c r="AE69" s="116"/>
      <c r="AF69" s="116"/>
      <c r="AG69" s="116"/>
      <c r="AH69" s="116"/>
      <c r="AI69" s="116"/>
      <c r="AJ69" s="116"/>
      <c r="AK69" s="8"/>
      <c r="AM69" s="32" t="str">
        <f t="shared" si="2"/>
        <v/>
      </c>
      <c r="AN69" s="32" t="str">
        <f t="shared" si="3"/>
        <v/>
      </c>
    </row>
    <row r="70" spans="1:40" ht="30" customHeight="1" x14ac:dyDescent="0.25">
      <c r="A70" s="118"/>
      <c r="B70" s="118"/>
      <c r="C70" s="118"/>
      <c r="D70" s="118"/>
      <c r="E70" s="118"/>
      <c r="F70" s="118"/>
      <c r="G70" s="123"/>
      <c r="H70" s="124"/>
      <c r="I70" s="124"/>
      <c r="J70" s="125"/>
      <c r="K70" s="119"/>
      <c r="L70" s="119"/>
      <c r="M70" s="119"/>
      <c r="N70" s="119"/>
      <c r="O70" s="119"/>
      <c r="P70" s="120"/>
      <c r="Q70" s="120"/>
      <c r="R70" s="120"/>
      <c r="S70" s="120"/>
      <c r="T70" s="120"/>
      <c r="U70" s="7"/>
      <c r="V70" s="7"/>
      <c r="W70" s="7"/>
      <c r="X70" s="121" t="str">
        <f t="shared" si="1"/>
        <v/>
      </c>
      <c r="Y70" s="122"/>
      <c r="Z70" s="117"/>
      <c r="AA70" s="117"/>
      <c r="AB70" s="115"/>
      <c r="AC70" s="115"/>
      <c r="AD70" s="116"/>
      <c r="AE70" s="116"/>
      <c r="AF70" s="116"/>
      <c r="AG70" s="116"/>
      <c r="AH70" s="116"/>
      <c r="AI70" s="116"/>
      <c r="AJ70" s="116"/>
      <c r="AK70" s="8"/>
      <c r="AM70" s="32" t="str">
        <f t="shared" si="2"/>
        <v/>
      </c>
      <c r="AN70" s="32" t="str">
        <f t="shared" si="3"/>
        <v/>
      </c>
    </row>
    <row r="71" spans="1:40" ht="30" customHeight="1" x14ac:dyDescent="0.25">
      <c r="A71" s="118"/>
      <c r="B71" s="118"/>
      <c r="C71" s="118"/>
      <c r="D71" s="118"/>
      <c r="E71" s="118"/>
      <c r="F71" s="118"/>
      <c r="G71" s="123"/>
      <c r="H71" s="124"/>
      <c r="I71" s="124"/>
      <c r="J71" s="125"/>
      <c r="K71" s="119"/>
      <c r="L71" s="119"/>
      <c r="M71" s="119"/>
      <c r="N71" s="119"/>
      <c r="O71" s="119"/>
      <c r="P71" s="120"/>
      <c r="Q71" s="120"/>
      <c r="R71" s="120"/>
      <c r="S71" s="120"/>
      <c r="T71" s="120"/>
      <c r="U71" s="7"/>
      <c r="V71" s="7"/>
      <c r="W71" s="7"/>
      <c r="X71" s="121" t="str">
        <f t="shared" si="1"/>
        <v/>
      </c>
      <c r="Y71" s="122"/>
      <c r="Z71" s="117"/>
      <c r="AA71" s="117"/>
      <c r="AB71" s="115"/>
      <c r="AC71" s="115"/>
      <c r="AD71" s="116"/>
      <c r="AE71" s="116"/>
      <c r="AF71" s="116"/>
      <c r="AG71" s="116"/>
      <c r="AH71" s="116"/>
      <c r="AI71" s="116"/>
      <c r="AJ71" s="116"/>
      <c r="AK71" s="8"/>
      <c r="AM71" s="32" t="str">
        <f t="shared" si="2"/>
        <v/>
      </c>
      <c r="AN71" s="32" t="str">
        <f t="shared" si="3"/>
        <v/>
      </c>
    </row>
    <row r="72" spans="1:40" ht="30" customHeight="1" x14ac:dyDescent="0.25">
      <c r="A72" s="118"/>
      <c r="B72" s="118"/>
      <c r="C72" s="118"/>
      <c r="D72" s="118"/>
      <c r="E72" s="118"/>
      <c r="F72" s="118"/>
      <c r="G72" s="123"/>
      <c r="H72" s="124"/>
      <c r="I72" s="124"/>
      <c r="J72" s="125"/>
      <c r="K72" s="119"/>
      <c r="L72" s="119"/>
      <c r="M72" s="119"/>
      <c r="N72" s="119"/>
      <c r="O72" s="119"/>
      <c r="P72" s="120"/>
      <c r="Q72" s="120"/>
      <c r="R72" s="120"/>
      <c r="S72" s="120"/>
      <c r="T72" s="120"/>
      <c r="U72" s="7"/>
      <c r="V72" s="7"/>
      <c r="W72" s="7"/>
      <c r="X72" s="121" t="str">
        <f t="shared" si="1"/>
        <v/>
      </c>
      <c r="Y72" s="122"/>
      <c r="Z72" s="117"/>
      <c r="AA72" s="117"/>
      <c r="AB72" s="115"/>
      <c r="AC72" s="115"/>
      <c r="AD72" s="116"/>
      <c r="AE72" s="116"/>
      <c r="AF72" s="116"/>
      <c r="AG72" s="116"/>
      <c r="AH72" s="116"/>
      <c r="AI72" s="116"/>
      <c r="AJ72" s="116"/>
      <c r="AK72" s="8"/>
      <c r="AM72" s="32" t="str">
        <f t="shared" si="2"/>
        <v/>
      </c>
      <c r="AN72" s="32" t="str">
        <f t="shared" si="3"/>
        <v/>
      </c>
    </row>
    <row r="73" spans="1:40" ht="30" customHeight="1" x14ac:dyDescent="0.25">
      <c r="A73" s="118"/>
      <c r="B73" s="118"/>
      <c r="C73" s="118"/>
      <c r="D73" s="118"/>
      <c r="E73" s="118"/>
      <c r="F73" s="118"/>
      <c r="G73" s="123"/>
      <c r="H73" s="124"/>
      <c r="I73" s="124"/>
      <c r="J73" s="125"/>
      <c r="K73" s="119"/>
      <c r="L73" s="119"/>
      <c r="M73" s="119"/>
      <c r="N73" s="119"/>
      <c r="O73" s="119"/>
      <c r="P73" s="120"/>
      <c r="Q73" s="120"/>
      <c r="R73" s="120"/>
      <c r="S73" s="120"/>
      <c r="T73" s="120"/>
      <c r="U73" s="7"/>
      <c r="V73" s="7"/>
      <c r="W73" s="7"/>
      <c r="X73" s="121" t="str">
        <f t="shared" si="1"/>
        <v/>
      </c>
      <c r="Y73" s="122"/>
      <c r="Z73" s="117"/>
      <c r="AA73" s="117"/>
      <c r="AB73" s="115"/>
      <c r="AC73" s="115"/>
      <c r="AD73" s="116"/>
      <c r="AE73" s="116"/>
      <c r="AF73" s="116"/>
      <c r="AG73" s="116"/>
      <c r="AH73" s="116"/>
      <c r="AI73" s="116"/>
      <c r="AJ73" s="116"/>
      <c r="AK73" s="8"/>
      <c r="AM73" s="32" t="str">
        <f t="shared" si="2"/>
        <v/>
      </c>
      <c r="AN73" s="32" t="str">
        <f t="shared" si="3"/>
        <v/>
      </c>
    </row>
    <row r="74" spans="1:40" ht="30" customHeight="1" x14ac:dyDescent="0.25">
      <c r="A74" s="118"/>
      <c r="B74" s="118"/>
      <c r="C74" s="118"/>
      <c r="D74" s="118"/>
      <c r="E74" s="118"/>
      <c r="F74" s="118"/>
      <c r="G74" s="123"/>
      <c r="H74" s="124"/>
      <c r="I74" s="124"/>
      <c r="J74" s="125"/>
      <c r="K74" s="119"/>
      <c r="L74" s="119"/>
      <c r="M74" s="119"/>
      <c r="N74" s="119"/>
      <c r="O74" s="119"/>
      <c r="P74" s="120"/>
      <c r="Q74" s="120"/>
      <c r="R74" s="120"/>
      <c r="S74" s="120"/>
      <c r="T74" s="120"/>
      <c r="U74" s="7"/>
      <c r="V74" s="7"/>
      <c r="W74" s="7"/>
      <c r="X74" s="121" t="str">
        <f t="shared" si="1"/>
        <v/>
      </c>
      <c r="Y74" s="122"/>
      <c r="Z74" s="117"/>
      <c r="AA74" s="117"/>
      <c r="AB74" s="115"/>
      <c r="AC74" s="115"/>
      <c r="AD74" s="116"/>
      <c r="AE74" s="116"/>
      <c r="AF74" s="116"/>
      <c r="AG74" s="116"/>
      <c r="AH74" s="116"/>
      <c r="AI74" s="116"/>
      <c r="AJ74" s="116"/>
      <c r="AK74" s="8"/>
      <c r="AM74" s="32" t="str">
        <f t="shared" si="2"/>
        <v/>
      </c>
      <c r="AN74" s="32" t="str">
        <f t="shared" si="3"/>
        <v/>
      </c>
    </row>
    <row r="75" spans="1:40" ht="30" customHeight="1" x14ac:dyDescent="0.25">
      <c r="A75" s="118"/>
      <c r="B75" s="118"/>
      <c r="C75" s="118"/>
      <c r="D75" s="118"/>
      <c r="E75" s="118"/>
      <c r="F75" s="118"/>
      <c r="G75" s="123"/>
      <c r="H75" s="124"/>
      <c r="I75" s="124"/>
      <c r="J75" s="125"/>
      <c r="K75" s="119"/>
      <c r="L75" s="119"/>
      <c r="M75" s="119"/>
      <c r="N75" s="119"/>
      <c r="O75" s="119"/>
      <c r="P75" s="120"/>
      <c r="Q75" s="120"/>
      <c r="R75" s="120"/>
      <c r="S75" s="120"/>
      <c r="T75" s="120"/>
      <c r="U75" s="7"/>
      <c r="V75" s="7"/>
      <c r="W75" s="7"/>
      <c r="X75" s="121" t="str">
        <f t="shared" si="1"/>
        <v/>
      </c>
      <c r="Y75" s="122"/>
      <c r="Z75" s="117"/>
      <c r="AA75" s="117"/>
      <c r="AB75" s="115"/>
      <c r="AC75" s="115"/>
      <c r="AD75" s="116"/>
      <c r="AE75" s="116"/>
      <c r="AF75" s="116"/>
      <c r="AG75" s="116"/>
      <c r="AH75" s="116"/>
      <c r="AI75" s="116"/>
      <c r="AJ75" s="116"/>
      <c r="AK75" s="8"/>
      <c r="AM75" s="32" t="str">
        <f t="shared" si="2"/>
        <v/>
      </c>
      <c r="AN75" s="32" t="str">
        <f t="shared" si="3"/>
        <v/>
      </c>
    </row>
    <row r="76" spans="1:40" ht="30" customHeight="1" x14ac:dyDescent="0.25">
      <c r="A76" s="118"/>
      <c r="B76" s="118"/>
      <c r="C76" s="118"/>
      <c r="D76" s="118"/>
      <c r="E76" s="118"/>
      <c r="F76" s="118"/>
      <c r="G76" s="123"/>
      <c r="H76" s="124"/>
      <c r="I76" s="124"/>
      <c r="J76" s="125"/>
      <c r="K76" s="119"/>
      <c r="L76" s="119"/>
      <c r="M76" s="119"/>
      <c r="N76" s="119"/>
      <c r="O76" s="119"/>
      <c r="P76" s="120"/>
      <c r="Q76" s="120"/>
      <c r="R76" s="120"/>
      <c r="S76" s="120"/>
      <c r="T76" s="120"/>
      <c r="U76" s="7"/>
      <c r="V76" s="7"/>
      <c r="W76" s="7"/>
      <c r="X76" s="121" t="str">
        <f t="shared" si="1"/>
        <v/>
      </c>
      <c r="Y76" s="122"/>
      <c r="Z76" s="117"/>
      <c r="AA76" s="117"/>
      <c r="AB76" s="115"/>
      <c r="AC76" s="115"/>
      <c r="AD76" s="116"/>
      <c r="AE76" s="116"/>
      <c r="AF76" s="116"/>
      <c r="AG76" s="116"/>
      <c r="AH76" s="116"/>
      <c r="AI76" s="116"/>
      <c r="AJ76" s="116"/>
      <c r="AK76" s="8"/>
      <c r="AM76" s="32" t="str">
        <f t="shared" si="2"/>
        <v/>
      </c>
      <c r="AN76" s="32" t="str">
        <f t="shared" si="3"/>
        <v/>
      </c>
    </row>
    <row r="77" spans="1:40" ht="30" customHeight="1" x14ac:dyDescent="0.25">
      <c r="A77" s="118"/>
      <c r="B77" s="118"/>
      <c r="C77" s="118"/>
      <c r="D77" s="118"/>
      <c r="E77" s="118"/>
      <c r="F77" s="118"/>
      <c r="G77" s="123"/>
      <c r="H77" s="124"/>
      <c r="I77" s="124"/>
      <c r="J77" s="125"/>
      <c r="K77" s="119"/>
      <c r="L77" s="119"/>
      <c r="M77" s="119"/>
      <c r="N77" s="119"/>
      <c r="O77" s="119"/>
      <c r="P77" s="120"/>
      <c r="Q77" s="120"/>
      <c r="R77" s="120"/>
      <c r="S77" s="120"/>
      <c r="T77" s="120"/>
      <c r="U77" s="7"/>
      <c r="V77" s="7"/>
      <c r="W77" s="7"/>
      <c r="X77" s="121" t="str">
        <f t="shared" si="1"/>
        <v/>
      </c>
      <c r="Y77" s="122"/>
      <c r="Z77" s="117"/>
      <c r="AA77" s="117"/>
      <c r="AB77" s="115"/>
      <c r="AC77" s="115"/>
      <c r="AD77" s="116"/>
      <c r="AE77" s="116"/>
      <c r="AF77" s="116"/>
      <c r="AG77" s="116"/>
      <c r="AH77" s="116"/>
      <c r="AI77" s="116"/>
      <c r="AJ77" s="116"/>
      <c r="AK77" s="8"/>
      <c r="AM77" s="32" t="str">
        <f t="shared" si="2"/>
        <v/>
      </c>
      <c r="AN77" s="32" t="str">
        <f t="shared" si="3"/>
        <v/>
      </c>
    </row>
    <row r="78" spans="1:40" ht="30" customHeight="1" x14ac:dyDescent="0.25">
      <c r="A78" s="118"/>
      <c r="B78" s="118"/>
      <c r="C78" s="118"/>
      <c r="D78" s="118"/>
      <c r="E78" s="118"/>
      <c r="F78" s="118"/>
      <c r="G78" s="123"/>
      <c r="H78" s="124"/>
      <c r="I78" s="124"/>
      <c r="J78" s="125"/>
      <c r="K78" s="119"/>
      <c r="L78" s="119"/>
      <c r="M78" s="119"/>
      <c r="N78" s="119"/>
      <c r="O78" s="119"/>
      <c r="P78" s="120"/>
      <c r="Q78" s="120"/>
      <c r="R78" s="120"/>
      <c r="S78" s="120"/>
      <c r="T78" s="120"/>
      <c r="U78" s="7"/>
      <c r="V78" s="7"/>
      <c r="W78" s="7"/>
      <c r="X78" s="121" t="str">
        <f t="shared" si="1"/>
        <v/>
      </c>
      <c r="Y78" s="122"/>
      <c r="Z78" s="117"/>
      <c r="AA78" s="117"/>
      <c r="AB78" s="115"/>
      <c r="AC78" s="115"/>
      <c r="AD78" s="116"/>
      <c r="AE78" s="116"/>
      <c r="AF78" s="116"/>
      <c r="AG78" s="116"/>
      <c r="AH78" s="116"/>
      <c r="AI78" s="116"/>
      <c r="AJ78" s="116"/>
      <c r="AK78" s="8"/>
      <c r="AM78" s="32" t="str">
        <f t="shared" si="2"/>
        <v/>
      </c>
      <c r="AN78" s="32" t="str">
        <f t="shared" si="3"/>
        <v/>
      </c>
    </row>
    <row r="79" spans="1:40" ht="30" customHeight="1" x14ac:dyDescent="0.25">
      <c r="A79" s="118"/>
      <c r="B79" s="118"/>
      <c r="C79" s="118"/>
      <c r="D79" s="118"/>
      <c r="E79" s="118"/>
      <c r="F79" s="118"/>
      <c r="G79" s="123"/>
      <c r="H79" s="124"/>
      <c r="I79" s="124"/>
      <c r="J79" s="125"/>
      <c r="K79" s="119"/>
      <c r="L79" s="119"/>
      <c r="M79" s="119"/>
      <c r="N79" s="119"/>
      <c r="O79" s="119"/>
      <c r="P79" s="120"/>
      <c r="Q79" s="120"/>
      <c r="R79" s="120"/>
      <c r="S79" s="120"/>
      <c r="T79" s="120"/>
      <c r="U79" s="7"/>
      <c r="V79" s="7"/>
      <c r="W79" s="7"/>
      <c r="X79" s="121" t="str">
        <f t="shared" si="1"/>
        <v/>
      </c>
      <c r="Y79" s="122"/>
      <c r="Z79" s="117"/>
      <c r="AA79" s="117"/>
      <c r="AB79" s="115"/>
      <c r="AC79" s="115"/>
      <c r="AD79" s="116"/>
      <c r="AE79" s="116"/>
      <c r="AF79" s="116"/>
      <c r="AG79" s="116"/>
      <c r="AH79" s="116"/>
      <c r="AI79" s="116"/>
      <c r="AJ79" s="116"/>
      <c r="AK79" s="8"/>
      <c r="AM79" s="32" t="str">
        <f t="shared" si="2"/>
        <v/>
      </c>
      <c r="AN79" s="32" t="str">
        <f t="shared" si="3"/>
        <v/>
      </c>
    </row>
    <row r="80" spans="1:40" ht="30" customHeight="1" x14ac:dyDescent="0.25">
      <c r="A80" s="118"/>
      <c r="B80" s="118"/>
      <c r="C80" s="118"/>
      <c r="D80" s="118"/>
      <c r="E80" s="118"/>
      <c r="F80" s="118"/>
      <c r="G80" s="123"/>
      <c r="H80" s="124"/>
      <c r="I80" s="124"/>
      <c r="J80" s="125"/>
      <c r="K80" s="119"/>
      <c r="L80" s="119"/>
      <c r="M80" s="119"/>
      <c r="N80" s="119"/>
      <c r="O80" s="119"/>
      <c r="P80" s="120"/>
      <c r="Q80" s="120"/>
      <c r="R80" s="120"/>
      <c r="S80" s="120"/>
      <c r="T80" s="120"/>
      <c r="U80" s="7"/>
      <c r="V80" s="7"/>
      <c r="W80" s="7"/>
      <c r="X80" s="121" t="str">
        <f t="shared" si="1"/>
        <v/>
      </c>
      <c r="Y80" s="122"/>
      <c r="Z80" s="117"/>
      <c r="AA80" s="117"/>
      <c r="AB80" s="115"/>
      <c r="AC80" s="115"/>
      <c r="AD80" s="116"/>
      <c r="AE80" s="116"/>
      <c r="AF80" s="116"/>
      <c r="AG80" s="116"/>
      <c r="AH80" s="116"/>
      <c r="AI80" s="116"/>
      <c r="AJ80" s="116"/>
      <c r="AK80" s="8"/>
      <c r="AM80" s="32" t="str">
        <f t="shared" si="2"/>
        <v/>
      </c>
      <c r="AN80" s="32" t="str">
        <f t="shared" si="3"/>
        <v/>
      </c>
    </row>
    <row r="81" spans="1:40" ht="30" customHeight="1" x14ac:dyDescent="0.25">
      <c r="A81" s="118"/>
      <c r="B81" s="118"/>
      <c r="C81" s="118"/>
      <c r="D81" s="118"/>
      <c r="E81" s="118"/>
      <c r="F81" s="118"/>
      <c r="G81" s="123"/>
      <c r="H81" s="124"/>
      <c r="I81" s="124"/>
      <c r="J81" s="125"/>
      <c r="K81" s="119"/>
      <c r="L81" s="119"/>
      <c r="M81" s="119"/>
      <c r="N81" s="119"/>
      <c r="O81" s="119"/>
      <c r="P81" s="120"/>
      <c r="Q81" s="120"/>
      <c r="R81" s="120"/>
      <c r="S81" s="120"/>
      <c r="T81" s="120"/>
      <c r="U81" s="7"/>
      <c r="V81" s="7"/>
      <c r="W81" s="7"/>
      <c r="X81" s="121" t="str">
        <f t="shared" ref="X81:X100" si="4">IF(AND(U81&gt;4,W81&gt;=6,W81&lt;10),"WD",IF(AND(U81&gt;4,W81=10),"PTC",IF(OR(W81="",U81=""),"","NA")))</f>
        <v/>
      </c>
      <c r="Y81" s="122"/>
      <c r="Z81" s="117"/>
      <c r="AA81" s="117"/>
      <c r="AB81" s="115"/>
      <c r="AC81" s="115"/>
      <c r="AD81" s="116"/>
      <c r="AE81" s="116"/>
      <c r="AF81" s="116"/>
      <c r="AG81" s="116"/>
      <c r="AH81" s="116"/>
      <c r="AI81" s="116"/>
      <c r="AJ81" s="116"/>
      <c r="AK81" s="8"/>
      <c r="AM81" s="32" t="str">
        <f t="shared" ref="AM81:AM100" si="5">IF(A81&gt;0,X81,"")</f>
        <v/>
      </c>
      <c r="AN81" s="32" t="str">
        <f t="shared" ref="AN81:AN100" si="6">IF(ISBLANK(A81),IF(K81="","",X81),"")</f>
        <v/>
      </c>
    </row>
    <row r="82" spans="1:40" ht="30" customHeight="1" x14ac:dyDescent="0.25">
      <c r="A82" s="118"/>
      <c r="B82" s="118"/>
      <c r="C82" s="118"/>
      <c r="D82" s="118"/>
      <c r="E82" s="118"/>
      <c r="F82" s="118"/>
      <c r="G82" s="123"/>
      <c r="H82" s="124"/>
      <c r="I82" s="124"/>
      <c r="J82" s="125"/>
      <c r="K82" s="119"/>
      <c r="L82" s="119"/>
      <c r="M82" s="119"/>
      <c r="N82" s="119"/>
      <c r="O82" s="119"/>
      <c r="P82" s="120"/>
      <c r="Q82" s="120"/>
      <c r="R82" s="120"/>
      <c r="S82" s="120"/>
      <c r="T82" s="120"/>
      <c r="U82" s="7"/>
      <c r="V82" s="7"/>
      <c r="W82" s="7"/>
      <c r="X82" s="121" t="str">
        <f t="shared" si="4"/>
        <v/>
      </c>
      <c r="Y82" s="122"/>
      <c r="Z82" s="117"/>
      <c r="AA82" s="117"/>
      <c r="AB82" s="115"/>
      <c r="AC82" s="115"/>
      <c r="AD82" s="116"/>
      <c r="AE82" s="116"/>
      <c r="AF82" s="116"/>
      <c r="AG82" s="116"/>
      <c r="AH82" s="116"/>
      <c r="AI82" s="116"/>
      <c r="AJ82" s="116"/>
      <c r="AK82" s="8"/>
      <c r="AM82" s="32" t="str">
        <f t="shared" si="5"/>
        <v/>
      </c>
      <c r="AN82" s="32" t="str">
        <f t="shared" si="6"/>
        <v/>
      </c>
    </row>
    <row r="83" spans="1:40" ht="30" customHeight="1" x14ac:dyDescent="0.25">
      <c r="A83" s="118"/>
      <c r="B83" s="118"/>
      <c r="C83" s="118"/>
      <c r="D83" s="118"/>
      <c r="E83" s="118"/>
      <c r="F83" s="118"/>
      <c r="G83" s="123"/>
      <c r="H83" s="124"/>
      <c r="I83" s="124"/>
      <c r="J83" s="125"/>
      <c r="K83" s="119"/>
      <c r="L83" s="119"/>
      <c r="M83" s="119"/>
      <c r="N83" s="119"/>
      <c r="O83" s="119"/>
      <c r="P83" s="120"/>
      <c r="Q83" s="120"/>
      <c r="R83" s="120"/>
      <c r="S83" s="120"/>
      <c r="T83" s="120"/>
      <c r="U83" s="7"/>
      <c r="V83" s="7"/>
      <c r="W83" s="7"/>
      <c r="X83" s="121" t="str">
        <f t="shared" si="4"/>
        <v/>
      </c>
      <c r="Y83" s="122"/>
      <c r="Z83" s="117"/>
      <c r="AA83" s="117"/>
      <c r="AB83" s="115"/>
      <c r="AC83" s="115"/>
      <c r="AD83" s="116"/>
      <c r="AE83" s="116"/>
      <c r="AF83" s="116"/>
      <c r="AG83" s="116"/>
      <c r="AH83" s="116"/>
      <c r="AI83" s="116"/>
      <c r="AJ83" s="116"/>
      <c r="AK83" s="8"/>
      <c r="AM83" s="32" t="str">
        <f t="shared" si="5"/>
        <v/>
      </c>
      <c r="AN83" s="32" t="str">
        <f t="shared" si="6"/>
        <v/>
      </c>
    </row>
    <row r="84" spans="1:40" ht="30" customHeight="1" x14ac:dyDescent="0.25">
      <c r="A84" s="118"/>
      <c r="B84" s="118"/>
      <c r="C84" s="118"/>
      <c r="D84" s="118"/>
      <c r="E84" s="118"/>
      <c r="F84" s="118"/>
      <c r="G84" s="123"/>
      <c r="H84" s="124"/>
      <c r="I84" s="124"/>
      <c r="J84" s="125"/>
      <c r="K84" s="119"/>
      <c r="L84" s="119"/>
      <c r="M84" s="119"/>
      <c r="N84" s="119"/>
      <c r="O84" s="119"/>
      <c r="P84" s="120"/>
      <c r="Q84" s="120"/>
      <c r="R84" s="120"/>
      <c r="S84" s="120"/>
      <c r="T84" s="120"/>
      <c r="U84" s="7"/>
      <c r="V84" s="7"/>
      <c r="W84" s="7"/>
      <c r="X84" s="121" t="str">
        <f t="shared" si="4"/>
        <v/>
      </c>
      <c r="Y84" s="122"/>
      <c r="Z84" s="117"/>
      <c r="AA84" s="117"/>
      <c r="AB84" s="115"/>
      <c r="AC84" s="115"/>
      <c r="AD84" s="116"/>
      <c r="AE84" s="116"/>
      <c r="AF84" s="116"/>
      <c r="AG84" s="116"/>
      <c r="AH84" s="116"/>
      <c r="AI84" s="116"/>
      <c r="AJ84" s="116"/>
      <c r="AK84" s="8"/>
      <c r="AM84" s="32" t="str">
        <f t="shared" si="5"/>
        <v/>
      </c>
      <c r="AN84" s="32" t="str">
        <f t="shared" si="6"/>
        <v/>
      </c>
    </row>
    <row r="85" spans="1:40" ht="30" customHeight="1" x14ac:dyDescent="0.25">
      <c r="A85" s="118"/>
      <c r="B85" s="118"/>
      <c r="C85" s="118"/>
      <c r="D85" s="118"/>
      <c r="E85" s="118"/>
      <c r="F85" s="118"/>
      <c r="G85" s="123"/>
      <c r="H85" s="124"/>
      <c r="I85" s="124"/>
      <c r="J85" s="125"/>
      <c r="K85" s="119"/>
      <c r="L85" s="119"/>
      <c r="M85" s="119"/>
      <c r="N85" s="119"/>
      <c r="O85" s="119"/>
      <c r="P85" s="120"/>
      <c r="Q85" s="120"/>
      <c r="R85" s="120"/>
      <c r="S85" s="120"/>
      <c r="T85" s="120"/>
      <c r="U85" s="7"/>
      <c r="V85" s="7"/>
      <c r="W85" s="7"/>
      <c r="X85" s="121" t="str">
        <f t="shared" si="4"/>
        <v/>
      </c>
      <c r="Y85" s="122"/>
      <c r="Z85" s="117"/>
      <c r="AA85" s="117"/>
      <c r="AB85" s="115"/>
      <c r="AC85" s="115"/>
      <c r="AD85" s="116"/>
      <c r="AE85" s="116"/>
      <c r="AF85" s="116"/>
      <c r="AG85" s="116"/>
      <c r="AH85" s="116"/>
      <c r="AI85" s="116"/>
      <c r="AJ85" s="116"/>
      <c r="AK85" s="8"/>
      <c r="AM85" s="32" t="str">
        <f t="shared" si="5"/>
        <v/>
      </c>
      <c r="AN85" s="32" t="str">
        <f t="shared" si="6"/>
        <v/>
      </c>
    </row>
    <row r="86" spans="1:40" ht="30" customHeight="1" x14ac:dyDescent="0.25">
      <c r="A86" s="118"/>
      <c r="B86" s="118"/>
      <c r="C86" s="118"/>
      <c r="D86" s="118"/>
      <c r="E86" s="118"/>
      <c r="F86" s="118"/>
      <c r="G86" s="123"/>
      <c r="H86" s="124"/>
      <c r="I86" s="124"/>
      <c r="J86" s="125"/>
      <c r="K86" s="119"/>
      <c r="L86" s="119"/>
      <c r="M86" s="119"/>
      <c r="N86" s="119"/>
      <c r="O86" s="119"/>
      <c r="P86" s="120"/>
      <c r="Q86" s="120"/>
      <c r="R86" s="120"/>
      <c r="S86" s="120"/>
      <c r="T86" s="120"/>
      <c r="U86" s="7"/>
      <c r="V86" s="7"/>
      <c r="W86" s="7"/>
      <c r="X86" s="121" t="str">
        <f t="shared" si="4"/>
        <v/>
      </c>
      <c r="Y86" s="122"/>
      <c r="Z86" s="117"/>
      <c r="AA86" s="117"/>
      <c r="AB86" s="115"/>
      <c r="AC86" s="115"/>
      <c r="AD86" s="116"/>
      <c r="AE86" s="116"/>
      <c r="AF86" s="116"/>
      <c r="AG86" s="116"/>
      <c r="AH86" s="116"/>
      <c r="AI86" s="116"/>
      <c r="AJ86" s="116"/>
      <c r="AK86" s="8"/>
      <c r="AM86" s="32" t="str">
        <f t="shared" si="5"/>
        <v/>
      </c>
      <c r="AN86" s="32" t="str">
        <f t="shared" si="6"/>
        <v/>
      </c>
    </row>
    <row r="87" spans="1:40" ht="30" customHeight="1" x14ac:dyDescent="0.25">
      <c r="A87" s="118"/>
      <c r="B87" s="118"/>
      <c r="C87" s="118"/>
      <c r="D87" s="118"/>
      <c r="E87" s="118"/>
      <c r="F87" s="118"/>
      <c r="G87" s="123"/>
      <c r="H87" s="124"/>
      <c r="I87" s="124"/>
      <c r="J87" s="125"/>
      <c r="K87" s="119"/>
      <c r="L87" s="119"/>
      <c r="M87" s="119"/>
      <c r="N87" s="119"/>
      <c r="O87" s="119"/>
      <c r="P87" s="120"/>
      <c r="Q87" s="120"/>
      <c r="R87" s="120"/>
      <c r="S87" s="120"/>
      <c r="T87" s="120"/>
      <c r="U87" s="7"/>
      <c r="V87" s="7"/>
      <c r="W87" s="7"/>
      <c r="X87" s="121" t="str">
        <f t="shared" si="4"/>
        <v/>
      </c>
      <c r="Y87" s="122"/>
      <c r="Z87" s="117"/>
      <c r="AA87" s="117"/>
      <c r="AB87" s="115"/>
      <c r="AC87" s="115"/>
      <c r="AD87" s="116"/>
      <c r="AE87" s="116"/>
      <c r="AF87" s="116"/>
      <c r="AG87" s="116"/>
      <c r="AH87" s="116"/>
      <c r="AI87" s="116"/>
      <c r="AJ87" s="116"/>
      <c r="AK87" s="8"/>
      <c r="AM87" s="32" t="str">
        <f t="shared" si="5"/>
        <v/>
      </c>
      <c r="AN87" s="32" t="str">
        <f t="shared" si="6"/>
        <v/>
      </c>
    </row>
    <row r="88" spans="1:40" ht="30" customHeight="1" x14ac:dyDescent="0.25">
      <c r="A88" s="118"/>
      <c r="B88" s="118"/>
      <c r="C88" s="118"/>
      <c r="D88" s="118"/>
      <c r="E88" s="118"/>
      <c r="F88" s="118"/>
      <c r="G88" s="123"/>
      <c r="H88" s="124"/>
      <c r="I88" s="124"/>
      <c r="J88" s="125"/>
      <c r="K88" s="119"/>
      <c r="L88" s="119"/>
      <c r="M88" s="119"/>
      <c r="N88" s="119"/>
      <c r="O88" s="119"/>
      <c r="P88" s="120"/>
      <c r="Q88" s="120"/>
      <c r="R88" s="120"/>
      <c r="S88" s="120"/>
      <c r="T88" s="120"/>
      <c r="U88" s="7"/>
      <c r="V88" s="7"/>
      <c r="W88" s="7"/>
      <c r="X88" s="121" t="str">
        <f t="shared" si="4"/>
        <v/>
      </c>
      <c r="Y88" s="122"/>
      <c r="Z88" s="117"/>
      <c r="AA88" s="117"/>
      <c r="AB88" s="115"/>
      <c r="AC88" s="115"/>
      <c r="AD88" s="116"/>
      <c r="AE88" s="116"/>
      <c r="AF88" s="116"/>
      <c r="AG88" s="116"/>
      <c r="AH88" s="116"/>
      <c r="AI88" s="116"/>
      <c r="AJ88" s="116"/>
      <c r="AK88" s="8"/>
      <c r="AM88" s="32" t="str">
        <f t="shared" si="5"/>
        <v/>
      </c>
      <c r="AN88" s="32" t="str">
        <f t="shared" si="6"/>
        <v/>
      </c>
    </row>
    <row r="89" spans="1:40" ht="30" customHeight="1" x14ac:dyDescent="0.25">
      <c r="A89" s="118"/>
      <c r="B89" s="118"/>
      <c r="C89" s="118"/>
      <c r="D89" s="118"/>
      <c r="E89" s="118"/>
      <c r="F89" s="118"/>
      <c r="G89" s="123"/>
      <c r="H89" s="124"/>
      <c r="I89" s="124"/>
      <c r="J89" s="125"/>
      <c r="K89" s="119"/>
      <c r="L89" s="119"/>
      <c r="M89" s="119"/>
      <c r="N89" s="119"/>
      <c r="O89" s="119"/>
      <c r="P89" s="120"/>
      <c r="Q89" s="120"/>
      <c r="R89" s="120"/>
      <c r="S89" s="120"/>
      <c r="T89" s="120"/>
      <c r="U89" s="7"/>
      <c r="V89" s="7"/>
      <c r="W89" s="7"/>
      <c r="X89" s="121" t="str">
        <f t="shared" si="4"/>
        <v/>
      </c>
      <c r="Y89" s="122"/>
      <c r="Z89" s="117"/>
      <c r="AA89" s="117"/>
      <c r="AB89" s="115"/>
      <c r="AC89" s="115"/>
      <c r="AD89" s="116"/>
      <c r="AE89" s="116"/>
      <c r="AF89" s="116"/>
      <c r="AG89" s="116"/>
      <c r="AH89" s="116"/>
      <c r="AI89" s="116"/>
      <c r="AJ89" s="116"/>
      <c r="AK89" s="8"/>
      <c r="AM89" s="32" t="str">
        <f t="shared" si="5"/>
        <v/>
      </c>
      <c r="AN89" s="32" t="str">
        <f t="shared" si="6"/>
        <v/>
      </c>
    </row>
    <row r="90" spans="1:40" ht="30" customHeight="1" x14ac:dyDescent="0.25">
      <c r="A90" s="118"/>
      <c r="B90" s="118"/>
      <c r="C90" s="118"/>
      <c r="D90" s="118"/>
      <c r="E90" s="118"/>
      <c r="F90" s="118"/>
      <c r="G90" s="123"/>
      <c r="H90" s="124"/>
      <c r="I90" s="124"/>
      <c r="J90" s="125"/>
      <c r="K90" s="119"/>
      <c r="L90" s="119"/>
      <c r="M90" s="119"/>
      <c r="N90" s="119"/>
      <c r="O90" s="119"/>
      <c r="P90" s="120"/>
      <c r="Q90" s="120"/>
      <c r="R90" s="120"/>
      <c r="S90" s="120"/>
      <c r="T90" s="120"/>
      <c r="U90" s="7"/>
      <c r="V90" s="7"/>
      <c r="W90" s="7"/>
      <c r="X90" s="121" t="str">
        <f t="shared" si="4"/>
        <v/>
      </c>
      <c r="Y90" s="122"/>
      <c r="Z90" s="117"/>
      <c r="AA90" s="117"/>
      <c r="AB90" s="115"/>
      <c r="AC90" s="115"/>
      <c r="AD90" s="116"/>
      <c r="AE90" s="116"/>
      <c r="AF90" s="116"/>
      <c r="AG90" s="116"/>
      <c r="AH90" s="116"/>
      <c r="AI90" s="116"/>
      <c r="AJ90" s="116"/>
      <c r="AK90" s="8"/>
      <c r="AM90" s="32" t="str">
        <f t="shared" si="5"/>
        <v/>
      </c>
      <c r="AN90" s="32" t="str">
        <f t="shared" si="6"/>
        <v/>
      </c>
    </row>
    <row r="91" spans="1:40" ht="30" customHeight="1" x14ac:dyDescent="0.25">
      <c r="A91" s="118"/>
      <c r="B91" s="118"/>
      <c r="C91" s="118"/>
      <c r="D91" s="118"/>
      <c r="E91" s="118"/>
      <c r="F91" s="118"/>
      <c r="G91" s="123"/>
      <c r="H91" s="124"/>
      <c r="I91" s="124"/>
      <c r="J91" s="125"/>
      <c r="K91" s="119"/>
      <c r="L91" s="119"/>
      <c r="M91" s="119"/>
      <c r="N91" s="119"/>
      <c r="O91" s="119"/>
      <c r="P91" s="120"/>
      <c r="Q91" s="120"/>
      <c r="R91" s="120"/>
      <c r="S91" s="120"/>
      <c r="T91" s="120"/>
      <c r="U91" s="7"/>
      <c r="V91" s="7"/>
      <c r="W91" s="7"/>
      <c r="X91" s="121" t="str">
        <f t="shared" si="4"/>
        <v/>
      </c>
      <c r="Y91" s="122"/>
      <c r="Z91" s="117"/>
      <c r="AA91" s="117"/>
      <c r="AB91" s="115"/>
      <c r="AC91" s="115"/>
      <c r="AD91" s="116"/>
      <c r="AE91" s="116"/>
      <c r="AF91" s="116"/>
      <c r="AG91" s="116"/>
      <c r="AH91" s="116"/>
      <c r="AI91" s="116"/>
      <c r="AJ91" s="116"/>
      <c r="AK91" s="8"/>
      <c r="AM91" s="32" t="str">
        <f t="shared" si="5"/>
        <v/>
      </c>
      <c r="AN91" s="32" t="str">
        <f t="shared" si="6"/>
        <v/>
      </c>
    </row>
    <row r="92" spans="1:40" ht="30" customHeight="1" x14ac:dyDescent="0.25">
      <c r="A92" s="118"/>
      <c r="B92" s="118"/>
      <c r="C92" s="118"/>
      <c r="D92" s="118"/>
      <c r="E92" s="118"/>
      <c r="F92" s="118"/>
      <c r="G92" s="123"/>
      <c r="H92" s="124"/>
      <c r="I92" s="124"/>
      <c r="J92" s="125"/>
      <c r="K92" s="119"/>
      <c r="L92" s="119"/>
      <c r="M92" s="119"/>
      <c r="N92" s="119"/>
      <c r="O92" s="119"/>
      <c r="P92" s="120"/>
      <c r="Q92" s="120"/>
      <c r="R92" s="120"/>
      <c r="S92" s="120"/>
      <c r="T92" s="120"/>
      <c r="U92" s="7"/>
      <c r="V92" s="7"/>
      <c r="W92" s="7"/>
      <c r="X92" s="121" t="str">
        <f t="shared" si="4"/>
        <v/>
      </c>
      <c r="Y92" s="122"/>
      <c r="Z92" s="117"/>
      <c r="AA92" s="117"/>
      <c r="AB92" s="115"/>
      <c r="AC92" s="115"/>
      <c r="AD92" s="116"/>
      <c r="AE92" s="116"/>
      <c r="AF92" s="116"/>
      <c r="AG92" s="116"/>
      <c r="AH92" s="116"/>
      <c r="AI92" s="116"/>
      <c r="AJ92" s="116"/>
      <c r="AK92" s="8"/>
      <c r="AM92" s="32" t="str">
        <f t="shared" si="5"/>
        <v/>
      </c>
      <c r="AN92" s="32" t="str">
        <f t="shared" si="6"/>
        <v/>
      </c>
    </row>
    <row r="93" spans="1:40" ht="30" customHeight="1" x14ac:dyDescent="0.25">
      <c r="A93" s="118"/>
      <c r="B93" s="118"/>
      <c r="C93" s="118"/>
      <c r="D93" s="118"/>
      <c r="E93" s="118"/>
      <c r="F93" s="118"/>
      <c r="G93" s="123"/>
      <c r="H93" s="124"/>
      <c r="I93" s="124"/>
      <c r="J93" s="125"/>
      <c r="K93" s="119"/>
      <c r="L93" s="119"/>
      <c r="M93" s="119"/>
      <c r="N93" s="119"/>
      <c r="O93" s="119"/>
      <c r="P93" s="120"/>
      <c r="Q93" s="120"/>
      <c r="R93" s="120"/>
      <c r="S93" s="120"/>
      <c r="T93" s="120"/>
      <c r="U93" s="7"/>
      <c r="V93" s="7"/>
      <c r="W93" s="7"/>
      <c r="X93" s="121" t="str">
        <f t="shared" si="4"/>
        <v/>
      </c>
      <c r="Y93" s="122"/>
      <c r="Z93" s="117"/>
      <c r="AA93" s="117"/>
      <c r="AB93" s="115"/>
      <c r="AC93" s="115"/>
      <c r="AD93" s="116"/>
      <c r="AE93" s="116"/>
      <c r="AF93" s="116"/>
      <c r="AG93" s="116"/>
      <c r="AH93" s="116"/>
      <c r="AI93" s="116"/>
      <c r="AJ93" s="116"/>
      <c r="AK93" s="8"/>
      <c r="AM93" s="32" t="str">
        <f t="shared" si="5"/>
        <v/>
      </c>
      <c r="AN93" s="32" t="str">
        <f t="shared" si="6"/>
        <v/>
      </c>
    </row>
    <row r="94" spans="1:40" ht="30" customHeight="1" x14ac:dyDescent="0.25">
      <c r="A94" s="118"/>
      <c r="B94" s="118"/>
      <c r="C94" s="118"/>
      <c r="D94" s="118"/>
      <c r="E94" s="118"/>
      <c r="F94" s="118"/>
      <c r="G94" s="123"/>
      <c r="H94" s="124"/>
      <c r="I94" s="124"/>
      <c r="J94" s="125"/>
      <c r="K94" s="119"/>
      <c r="L94" s="119"/>
      <c r="M94" s="119"/>
      <c r="N94" s="119"/>
      <c r="O94" s="119"/>
      <c r="P94" s="120"/>
      <c r="Q94" s="120"/>
      <c r="R94" s="120"/>
      <c r="S94" s="120"/>
      <c r="T94" s="120"/>
      <c r="U94" s="7"/>
      <c r="V94" s="7"/>
      <c r="W94" s="7"/>
      <c r="X94" s="121" t="str">
        <f t="shared" si="4"/>
        <v/>
      </c>
      <c r="Y94" s="122"/>
      <c r="Z94" s="117"/>
      <c r="AA94" s="117"/>
      <c r="AB94" s="115"/>
      <c r="AC94" s="115"/>
      <c r="AD94" s="116"/>
      <c r="AE94" s="116"/>
      <c r="AF94" s="116"/>
      <c r="AG94" s="116"/>
      <c r="AH94" s="116"/>
      <c r="AI94" s="116"/>
      <c r="AJ94" s="116"/>
      <c r="AK94" s="8"/>
      <c r="AM94" s="32" t="str">
        <f t="shared" si="5"/>
        <v/>
      </c>
      <c r="AN94" s="32" t="str">
        <f t="shared" si="6"/>
        <v/>
      </c>
    </row>
    <row r="95" spans="1:40" ht="30" customHeight="1" x14ac:dyDescent="0.25">
      <c r="A95" s="118"/>
      <c r="B95" s="118"/>
      <c r="C95" s="118"/>
      <c r="D95" s="118"/>
      <c r="E95" s="118"/>
      <c r="F95" s="118"/>
      <c r="G95" s="123"/>
      <c r="H95" s="124"/>
      <c r="I95" s="124"/>
      <c r="J95" s="125"/>
      <c r="K95" s="119"/>
      <c r="L95" s="119"/>
      <c r="M95" s="119"/>
      <c r="N95" s="119"/>
      <c r="O95" s="119"/>
      <c r="P95" s="120"/>
      <c r="Q95" s="120"/>
      <c r="R95" s="120"/>
      <c r="S95" s="120"/>
      <c r="T95" s="120"/>
      <c r="U95" s="7"/>
      <c r="V95" s="7"/>
      <c r="W95" s="7"/>
      <c r="X95" s="121" t="str">
        <f t="shared" si="4"/>
        <v/>
      </c>
      <c r="Y95" s="122"/>
      <c r="Z95" s="117"/>
      <c r="AA95" s="117"/>
      <c r="AB95" s="115"/>
      <c r="AC95" s="115"/>
      <c r="AD95" s="116"/>
      <c r="AE95" s="116"/>
      <c r="AF95" s="116"/>
      <c r="AG95" s="116"/>
      <c r="AH95" s="116"/>
      <c r="AI95" s="116"/>
      <c r="AJ95" s="116"/>
      <c r="AK95" s="8"/>
      <c r="AM95" s="32" t="str">
        <f t="shared" si="5"/>
        <v/>
      </c>
      <c r="AN95" s="32" t="str">
        <f t="shared" si="6"/>
        <v/>
      </c>
    </row>
    <row r="96" spans="1:40" ht="30" customHeight="1" x14ac:dyDescent="0.25">
      <c r="A96" s="118"/>
      <c r="B96" s="118"/>
      <c r="C96" s="118"/>
      <c r="D96" s="118"/>
      <c r="E96" s="118"/>
      <c r="F96" s="118"/>
      <c r="G96" s="123"/>
      <c r="H96" s="124"/>
      <c r="I96" s="124"/>
      <c r="J96" s="125"/>
      <c r="K96" s="119"/>
      <c r="L96" s="119"/>
      <c r="M96" s="119"/>
      <c r="N96" s="119"/>
      <c r="O96" s="119"/>
      <c r="P96" s="120"/>
      <c r="Q96" s="120"/>
      <c r="R96" s="120"/>
      <c r="S96" s="120"/>
      <c r="T96" s="120"/>
      <c r="U96" s="7"/>
      <c r="V96" s="7"/>
      <c r="W96" s="7"/>
      <c r="X96" s="121" t="str">
        <f t="shared" si="4"/>
        <v/>
      </c>
      <c r="Y96" s="122"/>
      <c r="Z96" s="117"/>
      <c r="AA96" s="117"/>
      <c r="AB96" s="115"/>
      <c r="AC96" s="115"/>
      <c r="AD96" s="116"/>
      <c r="AE96" s="116"/>
      <c r="AF96" s="116"/>
      <c r="AG96" s="116"/>
      <c r="AH96" s="116"/>
      <c r="AI96" s="116"/>
      <c r="AJ96" s="116"/>
      <c r="AK96" s="8"/>
      <c r="AM96" s="32" t="str">
        <f t="shared" si="5"/>
        <v/>
      </c>
      <c r="AN96" s="32" t="str">
        <f t="shared" si="6"/>
        <v/>
      </c>
    </row>
    <row r="97" spans="1:40" ht="30" customHeight="1" x14ac:dyDescent="0.25">
      <c r="A97" s="118"/>
      <c r="B97" s="118"/>
      <c r="C97" s="118"/>
      <c r="D97" s="118"/>
      <c r="E97" s="118"/>
      <c r="F97" s="118"/>
      <c r="G97" s="123"/>
      <c r="H97" s="124"/>
      <c r="I97" s="124"/>
      <c r="J97" s="125"/>
      <c r="K97" s="119"/>
      <c r="L97" s="119"/>
      <c r="M97" s="119"/>
      <c r="N97" s="119"/>
      <c r="O97" s="119"/>
      <c r="P97" s="120"/>
      <c r="Q97" s="120"/>
      <c r="R97" s="120"/>
      <c r="S97" s="120"/>
      <c r="T97" s="120"/>
      <c r="U97" s="7"/>
      <c r="V97" s="7"/>
      <c r="W97" s="7"/>
      <c r="X97" s="121" t="str">
        <f t="shared" si="4"/>
        <v/>
      </c>
      <c r="Y97" s="122"/>
      <c r="Z97" s="117"/>
      <c r="AA97" s="117"/>
      <c r="AB97" s="115"/>
      <c r="AC97" s="115"/>
      <c r="AD97" s="116"/>
      <c r="AE97" s="116"/>
      <c r="AF97" s="116"/>
      <c r="AG97" s="116"/>
      <c r="AH97" s="116"/>
      <c r="AI97" s="116"/>
      <c r="AJ97" s="116"/>
      <c r="AK97" s="8"/>
      <c r="AM97" s="32" t="str">
        <f t="shared" si="5"/>
        <v/>
      </c>
      <c r="AN97" s="32" t="str">
        <f t="shared" si="6"/>
        <v/>
      </c>
    </row>
    <row r="98" spans="1:40" ht="30" customHeight="1" x14ac:dyDescent="0.25">
      <c r="A98" s="118"/>
      <c r="B98" s="118"/>
      <c r="C98" s="118"/>
      <c r="D98" s="118"/>
      <c r="E98" s="118"/>
      <c r="F98" s="118"/>
      <c r="G98" s="123"/>
      <c r="H98" s="124"/>
      <c r="I98" s="124"/>
      <c r="J98" s="125"/>
      <c r="K98" s="119"/>
      <c r="L98" s="119"/>
      <c r="M98" s="119"/>
      <c r="N98" s="119"/>
      <c r="O98" s="119"/>
      <c r="P98" s="120"/>
      <c r="Q98" s="120"/>
      <c r="R98" s="120"/>
      <c r="S98" s="120"/>
      <c r="T98" s="120"/>
      <c r="U98" s="7"/>
      <c r="V98" s="7"/>
      <c r="W98" s="7"/>
      <c r="X98" s="121" t="str">
        <f t="shared" si="4"/>
        <v/>
      </c>
      <c r="Y98" s="122"/>
      <c r="Z98" s="117"/>
      <c r="AA98" s="117"/>
      <c r="AB98" s="115"/>
      <c r="AC98" s="115"/>
      <c r="AD98" s="116"/>
      <c r="AE98" s="116"/>
      <c r="AF98" s="116"/>
      <c r="AG98" s="116"/>
      <c r="AH98" s="116"/>
      <c r="AI98" s="116"/>
      <c r="AJ98" s="116"/>
      <c r="AK98" s="8"/>
      <c r="AM98" s="32" t="str">
        <f t="shared" si="5"/>
        <v/>
      </c>
      <c r="AN98" s="32" t="str">
        <f t="shared" si="6"/>
        <v/>
      </c>
    </row>
    <row r="99" spans="1:40" ht="30" customHeight="1" x14ac:dyDescent="0.25">
      <c r="A99" s="118"/>
      <c r="B99" s="118"/>
      <c r="C99" s="118"/>
      <c r="D99" s="118"/>
      <c r="E99" s="118"/>
      <c r="F99" s="118"/>
      <c r="G99" s="123"/>
      <c r="H99" s="124"/>
      <c r="I99" s="124"/>
      <c r="J99" s="125"/>
      <c r="K99" s="119"/>
      <c r="L99" s="119"/>
      <c r="M99" s="119"/>
      <c r="N99" s="119"/>
      <c r="O99" s="119"/>
      <c r="P99" s="120"/>
      <c r="Q99" s="120"/>
      <c r="R99" s="120"/>
      <c r="S99" s="120"/>
      <c r="T99" s="120"/>
      <c r="U99" s="7"/>
      <c r="V99" s="7"/>
      <c r="W99" s="7"/>
      <c r="X99" s="121" t="str">
        <f t="shared" si="4"/>
        <v/>
      </c>
      <c r="Y99" s="122"/>
      <c r="Z99" s="117"/>
      <c r="AA99" s="117"/>
      <c r="AB99" s="115"/>
      <c r="AC99" s="115"/>
      <c r="AD99" s="116"/>
      <c r="AE99" s="116"/>
      <c r="AF99" s="116"/>
      <c r="AG99" s="116"/>
      <c r="AH99" s="116"/>
      <c r="AI99" s="116"/>
      <c r="AJ99" s="116"/>
      <c r="AK99" s="8"/>
      <c r="AM99" s="32" t="str">
        <f t="shared" si="5"/>
        <v/>
      </c>
      <c r="AN99" s="32" t="str">
        <f t="shared" si="6"/>
        <v/>
      </c>
    </row>
    <row r="100" spans="1:40" ht="30" customHeight="1" x14ac:dyDescent="0.25">
      <c r="A100" s="118"/>
      <c r="B100" s="118"/>
      <c r="C100" s="118"/>
      <c r="D100" s="118"/>
      <c r="E100" s="118"/>
      <c r="F100" s="118"/>
      <c r="G100" s="123"/>
      <c r="H100" s="124"/>
      <c r="I100" s="124"/>
      <c r="J100" s="125"/>
      <c r="K100" s="119"/>
      <c r="L100" s="119"/>
      <c r="M100" s="119"/>
      <c r="N100" s="119"/>
      <c r="O100" s="119"/>
      <c r="P100" s="120"/>
      <c r="Q100" s="120"/>
      <c r="R100" s="120"/>
      <c r="S100" s="120"/>
      <c r="T100" s="120"/>
      <c r="U100" s="7"/>
      <c r="V100" s="7"/>
      <c r="W100" s="7"/>
      <c r="X100" s="121" t="str">
        <f t="shared" si="4"/>
        <v/>
      </c>
      <c r="Y100" s="122"/>
      <c r="Z100" s="117"/>
      <c r="AA100" s="117"/>
      <c r="AB100" s="115"/>
      <c r="AC100" s="115"/>
      <c r="AD100" s="116"/>
      <c r="AE100" s="116"/>
      <c r="AF100" s="116"/>
      <c r="AG100" s="116"/>
      <c r="AH100" s="116"/>
      <c r="AI100" s="116"/>
      <c r="AJ100" s="116"/>
      <c r="AK100" s="8"/>
      <c r="AM100" s="32" t="str">
        <f t="shared" si="5"/>
        <v/>
      </c>
      <c r="AN100" s="32" t="str">
        <f t="shared" si="6"/>
        <v/>
      </c>
    </row>
    <row r="101" spans="1:40" ht="30" customHeight="1" x14ac:dyDescent="0.25">
      <c r="K101" s="30"/>
      <c r="L101" s="30"/>
      <c r="M101" s="30"/>
      <c r="N101" s="30"/>
      <c r="O101" s="30"/>
    </row>
    <row r="102" spans="1:40" ht="30" customHeight="1" x14ac:dyDescent="0.25">
      <c r="K102" s="30"/>
      <c r="L102" s="30"/>
      <c r="M102" s="30"/>
      <c r="N102" s="30"/>
      <c r="O102" s="30"/>
    </row>
    <row r="103" spans="1:40" ht="30" customHeight="1" x14ac:dyDescent="0.25">
      <c r="K103" s="30"/>
      <c r="L103" s="30"/>
      <c r="M103" s="30"/>
      <c r="N103" s="30"/>
      <c r="O103" s="30"/>
    </row>
    <row r="104" spans="1:40" ht="30" customHeight="1" x14ac:dyDescent="0.25">
      <c r="K104" s="30"/>
      <c r="L104" s="30"/>
      <c r="M104" s="30"/>
      <c r="N104" s="30"/>
      <c r="O104" s="30"/>
    </row>
    <row r="105" spans="1:40" ht="30" customHeight="1" x14ac:dyDescent="0.25">
      <c r="K105" s="30"/>
      <c r="L105" s="30"/>
      <c r="M105" s="30"/>
      <c r="N105" s="30"/>
      <c r="O105" s="30"/>
    </row>
    <row r="106" spans="1:40" ht="30" customHeight="1" x14ac:dyDescent="0.25">
      <c r="K106" s="30"/>
      <c r="L106" s="30"/>
      <c r="M106" s="30"/>
      <c r="N106" s="30"/>
      <c r="O106" s="30"/>
    </row>
    <row r="107" spans="1:40" ht="30" customHeight="1" x14ac:dyDescent="0.25">
      <c r="K107" s="30"/>
      <c r="L107" s="30"/>
      <c r="M107" s="30"/>
      <c r="N107" s="30"/>
      <c r="O107" s="30"/>
    </row>
    <row r="108" spans="1:40" ht="30" customHeight="1" x14ac:dyDescent="0.25">
      <c r="K108" s="30"/>
      <c r="L108" s="30"/>
      <c r="M108" s="30"/>
      <c r="N108" s="30"/>
      <c r="O108" s="30"/>
    </row>
    <row r="109" spans="1:40" ht="30" customHeight="1" x14ac:dyDescent="0.25">
      <c r="K109" s="30"/>
      <c r="L109" s="30"/>
      <c r="M109" s="30"/>
      <c r="N109" s="30"/>
      <c r="O109" s="30"/>
    </row>
    <row r="110" spans="1:40" ht="30" customHeight="1" x14ac:dyDescent="0.25">
      <c r="K110" s="30"/>
      <c r="L110" s="30"/>
      <c r="M110" s="30"/>
      <c r="N110" s="30"/>
      <c r="O110" s="30"/>
    </row>
    <row r="111" spans="1:40" ht="30" customHeight="1" x14ac:dyDescent="0.25">
      <c r="K111" s="30"/>
      <c r="L111" s="30"/>
      <c r="M111" s="30"/>
      <c r="N111" s="30"/>
      <c r="O111" s="30"/>
    </row>
    <row r="112" spans="1:40" ht="30" customHeight="1" x14ac:dyDescent="0.25">
      <c r="K112" s="30"/>
      <c r="L112" s="30"/>
      <c r="M112" s="30"/>
      <c r="N112" s="30"/>
      <c r="O112" s="30"/>
    </row>
    <row r="113" spans="11:15" ht="30" customHeight="1" x14ac:dyDescent="0.25">
      <c r="K113" s="30"/>
      <c r="L113" s="30"/>
      <c r="M113" s="30"/>
      <c r="N113" s="30"/>
      <c r="O113" s="30"/>
    </row>
    <row r="114" spans="11:15" ht="30" customHeight="1" x14ac:dyDescent="0.25">
      <c r="K114" s="30"/>
      <c r="L114" s="30"/>
      <c r="M114" s="30"/>
      <c r="N114" s="30"/>
      <c r="O114" s="30"/>
    </row>
    <row r="115" spans="11:15" ht="30" customHeight="1" x14ac:dyDescent="0.25">
      <c r="K115" s="30"/>
      <c r="L115" s="30"/>
      <c r="M115" s="30"/>
      <c r="N115" s="30"/>
      <c r="O115" s="30"/>
    </row>
    <row r="116" spans="11:15" ht="30" customHeight="1" x14ac:dyDescent="0.25">
      <c r="K116" s="30"/>
      <c r="L116" s="30"/>
      <c r="M116" s="30"/>
      <c r="N116" s="30"/>
      <c r="O116" s="30"/>
    </row>
    <row r="117" spans="11:15" ht="30" customHeight="1" x14ac:dyDescent="0.25">
      <c r="K117" s="30"/>
      <c r="L117" s="30"/>
      <c r="M117" s="30"/>
      <c r="N117" s="30"/>
      <c r="O117" s="30"/>
    </row>
    <row r="118" spans="11:15" ht="30" customHeight="1" x14ac:dyDescent="0.25">
      <c r="K118" s="30"/>
      <c r="L118" s="30"/>
      <c r="M118" s="30"/>
      <c r="N118" s="30"/>
      <c r="O118" s="30"/>
    </row>
    <row r="119" spans="11:15" ht="30" customHeight="1" x14ac:dyDescent="0.25">
      <c r="K119" s="30"/>
      <c r="L119" s="30"/>
      <c r="M119" s="30"/>
      <c r="N119" s="30"/>
      <c r="O119" s="30"/>
    </row>
    <row r="120" spans="11:15" ht="30" customHeight="1" x14ac:dyDescent="0.25">
      <c r="K120" s="30"/>
      <c r="L120" s="30"/>
      <c r="M120" s="30"/>
      <c r="N120" s="30"/>
      <c r="O120" s="30"/>
    </row>
    <row r="121" spans="11:15" ht="30" customHeight="1" x14ac:dyDescent="0.25">
      <c r="K121" s="30"/>
      <c r="L121" s="30"/>
      <c r="M121" s="30"/>
      <c r="N121" s="30"/>
      <c r="O121" s="30"/>
    </row>
    <row r="122" spans="11:15" ht="30" customHeight="1" x14ac:dyDescent="0.25">
      <c r="K122" s="30"/>
      <c r="L122" s="30"/>
      <c r="M122" s="30"/>
      <c r="N122" s="30"/>
      <c r="O122" s="30"/>
    </row>
    <row r="123" spans="11:15" ht="30" customHeight="1" x14ac:dyDescent="0.25">
      <c r="K123" s="30"/>
      <c r="L123" s="30"/>
      <c r="M123" s="30"/>
      <c r="N123" s="30"/>
      <c r="O123" s="30"/>
    </row>
    <row r="124" spans="11:15" ht="30" customHeight="1" x14ac:dyDescent="0.25">
      <c r="K124" s="30"/>
      <c r="L124" s="30"/>
      <c r="M124" s="30"/>
      <c r="N124" s="30"/>
      <c r="O124" s="30"/>
    </row>
    <row r="125" spans="11:15" ht="30" customHeight="1" x14ac:dyDescent="0.25">
      <c r="K125" s="30"/>
      <c r="L125" s="30"/>
      <c r="M125" s="30"/>
      <c r="N125" s="30"/>
      <c r="O125" s="30"/>
    </row>
    <row r="126" spans="11:15" ht="30" customHeight="1" x14ac:dyDescent="0.25">
      <c r="K126" s="30"/>
      <c r="L126" s="30"/>
      <c r="M126" s="30"/>
      <c r="N126" s="30"/>
      <c r="O126" s="30"/>
    </row>
    <row r="127" spans="11:15" ht="30" customHeight="1" x14ac:dyDescent="0.25">
      <c r="K127" s="30"/>
      <c r="L127" s="30"/>
      <c r="M127" s="30"/>
      <c r="N127" s="30"/>
      <c r="O127" s="30"/>
    </row>
    <row r="128" spans="11:15" ht="30" customHeight="1" x14ac:dyDescent="0.25">
      <c r="K128" s="30"/>
      <c r="L128" s="30"/>
      <c r="M128" s="30"/>
      <c r="N128" s="30"/>
      <c r="O128" s="30"/>
    </row>
    <row r="129" spans="11:15" ht="30" customHeight="1" x14ac:dyDescent="0.25">
      <c r="K129" s="30"/>
      <c r="L129" s="30"/>
      <c r="M129" s="30"/>
      <c r="N129" s="30"/>
      <c r="O129" s="30"/>
    </row>
    <row r="130" spans="11:15" ht="30" customHeight="1" x14ac:dyDescent="0.25">
      <c r="K130" s="30"/>
      <c r="L130" s="30"/>
      <c r="M130" s="30"/>
      <c r="N130" s="30"/>
      <c r="O130" s="30"/>
    </row>
    <row r="131" spans="11:15" ht="30" customHeight="1" x14ac:dyDescent="0.25">
      <c r="K131" s="30"/>
      <c r="L131" s="30"/>
      <c r="M131" s="30"/>
      <c r="N131" s="30"/>
      <c r="O131" s="30"/>
    </row>
    <row r="132" spans="11:15" ht="30" customHeight="1" x14ac:dyDescent="0.25">
      <c r="K132" s="30"/>
      <c r="L132" s="30"/>
      <c r="M132" s="30"/>
      <c r="N132" s="30"/>
      <c r="O132" s="30"/>
    </row>
    <row r="133" spans="11:15" ht="30" customHeight="1" x14ac:dyDescent="0.25">
      <c r="K133" s="30"/>
      <c r="L133" s="30"/>
      <c r="M133" s="30"/>
      <c r="N133" s="30"/>
      <c r="O133" s="30"/>
    </row>
    <row r="134" spans="11:15" ht="30" customHeight="1" x14ac:dyDescent="0.25">
      <c r="K134" s="30"/>
      <c r="L134" s="30"/>
      <c r="M134" s="30"/>
      <c r="N134" s="30"/>
      <c r="O134" s="30"/>
    </row>
    <row r="135" spans="11:15" ht="30" customHeight="1" x14ac:dyDescent="0.25">
      <c r="K135" s="30"/>
      <c r="L135" s="30"/>
      <c r="M135" s="30"/>
      <c r="N135" s="30"/>
      <c r="O135" s="30"/>
    </row>
    <row r="136" spans="11:15" ht="30" customHeight="1" x14ac:dyDescent="0.25">
      <c r="K136" s="30"/>
      <c r="L136" s="30"/>
      <c r="M136" s="30"/>
      <c r="N136" s="30"/>
      <c r="O136" s="30"/>
    </row>
    <row r="137" spans="11:15" ht="30" customHeight="1" x14ac:dyDescent="0.25">
      <c r="K137" s="30"/>
      <c r="L137" s="30"/>
      <c r="M137" s="30"/>
      <c r="N137" s="30"/>
      <c r="O137" s="30"/>
    </row>
    <row r="138" spans="11:15" ht="30" customHeight="1" x14ac:dyDescent="0.25">
      <c r="K138" s="30"/>
      <c r="L138" s="30"/>
      <c r="M138" s="30"/>
      <c r="N138" s="30"/>
      <c r="O138" s="30"/>
    </row>
    <row r="139" spans="11:15" ht="30" customHeight="1" x14ac:dyDescent="0.25">
      <c r="K139" s="30"/>
      <c r="L139" s="30"/>
      <c r="M139" s="30"/>
      <c r="N139" s="30"/>
      <c r="O139" s="30"/>
    </row>
    <row r="140" spans="11:15" ht="30" customHeight="1" x14ac:dyDescent="0.25">
      <c r="K140" s="30"/>
      <c r="L140" s="30"/>
      <c r="M140" s="30"/>
      <c r="N140" s="30"/>
      <c r="O140" s="30"/>
    </row>
    <row r="141" spans="11:15" ht="30" customHeight="1" x14ac:dyDescent="0.25">
      <c r="K141" s="30"/>
      <c r="L141" s="30"/>
      <c r="M141" s="30"/>
      <c r="N141" s="30"/>
      <c r="O141" s="30"/>
    </row>
    <row r="142" spans="11:15" ht="30" customHeight="1" x14ac:dyDescent="0.25">
      <c r="K142" s="30"/>
      <c r="L142" s="30"/>
      <c r="M142" s="30"/>
      <c r="N142" s="30"/>
      <c r="O142" s="30"/>
    </row>
    <row r="143" spans="11:15" ht="30" customHeight="1" x14ac:dyDescent="0.25">
      <c r="K143" s="30"/>
      <c r="L143" s="30"/>
      <c r="M143" s="30"/>
      <c r="N143" s="30"/>
      <c r="O143" s="30"/>
    </row>
    <row r="144" spans="11:15" ht="30" customHeight="1" x14ac:dyDescent="0.25">
      <c r="K144" s="30"/>
      <c r="L144" s="30"/>
      <c r="M144" s="30"/>
      <c r="N144" s="30"/>
      <c r="O144" s="30"/>
    </row>
    <row r="145" spans="11:15" ht="30" customHeight="1" x14ac:dyDescent="0.25">
      <c r="K145" s="30"/>
      <c r="L145" s="30"/>
      <c r="M145" s="30"/>
      <c r="N145" s="30"/>
      <c r="O145" s="30"/>
    </row>
    <row r="146" spans="11:15" ht="30" customHeight="1" x14ac:dyDescent="0.25">
      <c r="K146" s="30"/>
      <c r="L146" s="30"/>
      <c r="M146" s="30"/>
      <c r="N146" s="30"/>
      <c r="O146" s="30"/>
    </row>
    <row r="147" spans="11:15" ht="30" customHeight="1" x14ac:dyDescent="0.25">
      <c r="K147" s="30"/>
      <c r="L147" s="30"/>
      <c r="M147" s="30"/>
      <c r="N147" s="30"/>
      <c r="O147" s="30"/>
    </row>
    <row r="148" spans="11:15" ht="30" customHeight="1" x14ac:dyDescent="0.25">
      <c r="K148" s="30"/>
      <c r="L148" s="30"/>
      <c r="M148" s="30"/>
      <c r="N148" s="30"/>
      <c r="O148" s="30"/>
    </row>
  </sheetData>
  <mergeCells count="827">
    <mergeCell ref="A5:E5"/>
    <mergeCell ref="F5:M5"/>
    <mergeCell ref="N5:Q5"/>
    <mergeCell ref="R5:Y5"/>
    <mergeCell ref="Z5:AC5"/>
    <mergeCell ref="AD5:AK5"/>
    <mergeCell ref="AD1:AK2"/>
    <mergeCell ref="A3:AK3"/>
    <mergeCell ref="A4:E4"/>
    <mergeCell ref="F4:M4"/>
    <mergeCell ref="N4:Q4"/>
    <mergeCell ref="R4:Y4"/>
    <mergeCell ref="Z4:AC4"/>
    <mergeCell ref="AD4:AK4"/>
    <mergeCell ref="A1:F1"/>
    <mergeCell ref="G1:AC1"/>
    <mergeCell ref="A7:E7"/>
    <mergeCell ref="F7:M7"/>
    <mergeCell ref="N7:Q7"/>
    <mergeCell ref="R7:Y7"/>
    <mergeCell ref="Z7:AG7"/>
    <mergeCell ref="AH7:AK7"/>
    <mergeCell ref="A6:E6"/>
    <mergeCell ref="F6:M6"/>
    <mergeCell ref="N6:Q6"/>
    <mergeCell ref="R6:Y6"/>
    <mergeCell ref="Z6:AC6"/>
    <mergeCell ref="AD6:AK6"/>
    <mergeCell ref="V14:V15"/>
    <mergeCell ref="W14:W15"/>
    <mergeCell ref="X14:Y15"/>
    <mergeCell ref="Z14:AC14"/>
    <mergeCell ref="AF11:AJ11"/>
    <mergeCell ref="G14:J15"/>
    <mergeCell ref="A11:H11"/>
    <mergeCell ref="I11:J11"/>
    <mergeCell ref="L11:R11"/>
    <mergeCell ref="S11:T11"/>
    <mergeCell ref="V11:AB11"/>
    <mergeCell ref="AC11:AD11"/>
    <mergeCell ref="A8:AK8"/>
    <mergeCell ref="A9:AK9"/>
    <mergeCell ref="A10:H10"/>
    <mergeCell ref="I10:J10"/>
    <mergeCell ref="L10:R10"/>
    <mergeCell ref="S10:T10"/>
    <mergeCell ref="V10:AB10"/>
    <mergeCell ref="AC10:AD10"/>
    <mergeCell ref="AF10:AJ10"/>
    <mergeCell ref="AB17:AC17"/>
    <mergeCell ref="AD17:AJ17"/>
    <mergeCell ref="AB16:AC16"/>
    <mergeCell ref="A12:AK12"/>
    <mergeCell ref="AR12:AS12"/>
    <mergeCell ref="A13:W13"/>
    <mergeCell ref="X13:AJ13"/>
    <mergeCell ref="A14:C15"/>
    <mergeCell ref="D14:F15"/>
    <mergeCell ref="K14:O15"/>
    <mergeCell ref="P14:T15"/>
    <mergeCell ref="AK14:AK15"/>
    <mergeCell ref="Z15:AA15"/>
    <mergeCell ref="AD16:AJ16"/>
    <mergeCell ref="A16:C16"/>
    <mergeCell ref="D16:F16"/>
    <mergeCell ref="P16:T16"/>
    <mergeCell ref="X16:Y16"/>
    <mergeCell ref="Z16:AA16"/>
    <mergeCell ref="K16:O16"/>
    <mergeCell ref="G16:J16"/>
    <mergeCell ref="AB15:AC15"/>
    <mergeCell ref="AD14:AJ15"/>
    <mergeCell ref="U14:U15"/>
    <mergeCell ref="X18:Y18"/>
    <mergeCell ref="Z18:AA18"/>
    <mergeCell ref="A17:C17"/>
    <mergeCell ref="D17:F17"/>
    <mergeCell ref="K17:O17"/>
    <mergeCell ref="P17:T17"/>
    <mergeCell ref="X17:Y17"/>
    <mergeCell ref="Z17:AA17"/>
    <mergeCell ref="G17:J17"/>
    <mergeCell ref="G18:J18"/>
    <mergeCell ref="AB18:AC18"/>
    <mergeCell ref="AD18:AJ18"/>
    <mergeCell ref="Z19:AA19"/>
    <mergeCell ref="AB19:AC19"/>
    <mergeCell ref="AD19:AJ19"/>
    <mergeCell ref="A20:C20"/>
    <mergeCell ref="D20:F20"/>
    <mergeCell ref="K20:O20"/>
    <mergeCell ref="P20:T20"/>
    <mergeCell ref="X20:Y20"/>
    <mergeCell ref="Z20:AA20"/>
    <mergeCell ref="A19:C19"/>
    <mergeCell ref="D19:F19"/>
    <mergeCell ref="K19:O19"/>
    <mergeCell ref="P19:T19"/>
    <mergeCell ref="X19:Y19"/>
    <mergeCell ref="AB20:AC20"/>
    <mergeCell ref="AD20:AJ20"/>
    <mergeCell ref="G19:J19"/>
    <mergeCell ref="G20:J20"/>
    <mergeCell ref="A18:C18"/>
    <mergeCell ref="D18:F18"/>
    <mergeCell ref="K18:O18"/>
    <mergeCell ref="P18:T18"/>
    <mergeCell ref="A21:C21"/>
    <mergeCell ref="D21:F21"/>
    <mergeCell ref="K21:O21"/>
    <mergeCell ref="P21:T21"/>
    <mergeCell ref="X21:Y21"/>
    <mergeCell ref="Z21:AA21"/>
    <mergeCell ref="AB21:AC21"/>
    <mergeCell ref="AD21:AJ21"/>
    <mergeCell ref="G21:J21"/>
    <mergeCell ref="A22:C22"/>
    <mergeCell ref="D22:F22"/>
    <mergeCell ref="K22:O22"/>
    <mergeCell ref="P22:T22"/>
    <mergeCell ref="X22:Y22"/>
    <mergeCell ref="Z22:AA22"/>
    <mergeCell ref="AB22:AC22"/>
    <mergeCell ref="AD22:AJ22"/>
    <mergeCell ref="G22:J22"/>
    <mergeCell ref="Z23:AA23"/>
    <mergeCell ref="AB23:AC23"/>
    <mergeCell ref="AD23:AJ23"/>
    <mergeCell ref="A24:C24"/>
    <mergeCell ref="D24:F24"/>
    <mergeCell ref="K24:O24"/>
    <mergeCell ref="P24:T24"/>
    <mergeCell ref="X24:Y24"/>
    <mergeCell ref="Z24:AA24"/>
    <mergeCell ref="A23:C23"/>
    <mergeCell ref="D23:F23"/>
    <mergeCell ref="K23:O23"/>
    <mergeCell ref="P23:T23"/>
    <mergeCell ref="X23:Y23"/>
    <mergeCell ref="AB24:AC24"/>
    <mergeCell ref="AD24:AJ24"/>
    <mergeCell ref="G23:J23"/>
    <mergeCell ref="G24:J24"/>
    <mergeCell ref="A25:C25"/>
    <mergeCell ref="D25:F25"/>
    <mergeCell ref="K25:O25"/>
    <mergeCell ref="P25:T25"/>
    <mergeCell ref="X25:Y25"/>
    <mergeCell ref="Z25:AA25"/>
    <mergeCell ref="AB25:AC25"/>
    <mergeCell ref="AD25:AJ25"/>
    <mergeCell ref="G25:J25"/>
    <mergeCell ref="A26:C26"/>
    <mergeCell ref="D26:F26"/>
    <mergeCell ref="K26:O26"/>
    <mergeCell ref="P26:T26"/>
    <mergeCell ref="X26:Y26"/>
    <mergeCell ref="Z26:AA26"/>
    <mergeCell ref="AB26:AC26"/>
    <mergeCell ref="AD26:AJ26"/>
    <mergeCell ref="G26:J26"/>
    <mergeCell ref="Z27:AA27"/>
    <mergeCell ref="AB27:AC27"/>
    <mergeCell ref="AD27:AJ27"/>
    <mergeCell ref="A28:C28"/>
    <mergeCell ref="D28:F28"/>
    <mergeCell ref="K28:O28"/>
    <mergeCell ref="P28:T28"/>
    <mergeCell ref="X28:Y28"/>
    <mergeCell ref="Z28:AA28"/>
    <mergeCell ref="A27:C27"/>
    <mergeCell ref="D27:F27"/>
    <mergeCell ref="K27:O27"/>
    <mergeCell ref="P27:T27"/>
    <mergeCell ref="X27:Y27"/>
    <mergeCell ref="AB28:AC28"/>
    <mergeCell ref="AD28:AJ28"/>
    <mergeCell ref="G27:J27"/>
    <mergeCell ref="G28:J28"/>
    <mergeCell ref="A29:C29"/>
    <mergeCell ref="D29:F29"/>
    <mergeCell ref="K29:O29"/>
    <mergeCell ref="P29:T29"/>
    <mergeCell ref="X29:Y29"/>
    <mergeCell ref="Z29:AA29"/>
    <mergeCell ref="AB29:AC29"/>
    <mergeCell ref="AD29:AJ29"/>
    <mergeCell ref="G29:J29"/>
    <mergeCell ref="A30:C30"/>
    <mergeCell ref="D30:F30"/>
    <mergeCell ref="K30:O30"/>
    <mergeCell ref="P30:T30"/>
    <mergeCell ref="X30:Y30"/>
    <mergeCell ref="Z30:AA30"/>
    <mergeCell ref="AB30:AC30"/>
    <mergeCell ref="AD30:AJ30"/>
    <mergeCell ref="G30:J30"/>
    <mergeCell ref="Z31:AA31"/>
    <mergeCell ref="AB31:AC31"/>
    <mergeCell ref="AD31:AJ31"/>
    <mergeCell ref="A32:C32"/>
    <mergeCell ref="D32:F32"/>
    <mergeCell ref="K32:O32"/>
    <mergeCell ref="P32:T32"/>
    <mergeCell ref="X32:Y32"/>
    <mergeCell ref="Z32:AA32"/>
    <mergeCell ref="A31:C31"/>
    <mergeCell ref="D31:F31"/>
    <mergeCell ref="K31:O31"/>
    <mergeCell ref="P31:T31"/>
    <mergeCell ref="X31:Y31"/>
    <mergeCell ref="AB32:AC32"/>
    <mergeCell ref="AD32:AJ32"/>
    <mergeCell ref="G31:J31"/>
    <mergeCell ref="G32:J32"/>
    <mergeCell ref="A33:C33"/>
    <mergeCell ref="D33:F33"/>
    <mergeCell ref="K33:O33"/>
    <mergeCell ref="P33:T33"/>
    <mergeCell ref="X33:Y33"/>
    <mergeCell ref="Z33:AA33"/>
    <mergeCell ref="AB33:AC33"/>
    <mergeCell ref="AD33:AJ33"/>
    <mergeCell ref="G33:J33"/>
    <mergeCell ref="A34:C34"/>
    <mergeCell ref="D34:F34"/>
    <mergeCell ref="K34:O34"/>
    <mergeCell ref="P34:T34"/>
    <mergeCell ref="X34:Y34"/>
    <mergeCell ref="Z34:AA34"/>
    <mergeCell ref="AB34:AC34"/>
    <mergeCell ref="AD34:AJ34"/>
    <mergeCell ref="G34:J34"/>
    <mergeCell ref="Z35:AA35"/>
    <mergeCell ref="AB35:AC35"/>
    <mergeCell ref="AD35:AJ35"/>
    <mergeCell ref="A36:C36"/>
    <mergeCell ref="D36:F36"/>
    <mergeCell ref="K36:O36"/>
    <mergeCell ref="P36:T36"/>
    <mergeCell ref="X36:Y36"/>
    <mergeCell ref="Z36:AA36"/>
    <mergeCell ref="A35:C35"/>
    <mergeCell ref="D35:F35"/>
    <mergeCell ref="K35:O35"/>
    <mergeCell ref="P35:T35"/>
    <mergeCell ref="X35:Y35"/>
    <mergeCell ref="AB36:AC36"/>
    <mergeCell ref="AD36:AJ36"/>
    <mergeCell ref="G35:J35"/>
    <mergeCell ref="G36:J36"/>
    <mergeCell ref="A37:C37"/>
    <mergeCell ref="D37:F37"/>
    <mergeCell ref="K37:O37"/>
    <mergeCell ref="P37:T37"/>
    <mergeCell ref="X37:Y37"/>
    <mergeCell ref="Z37:AA37"/>
    <mergeCell ref="AB37:AC37"/>
    <mergeCell ref="AD37:AJ37"/>
    <mergeCell ref="G37:J37"/>
    <mergeCell ref="A38:C38"/>
    <mergeCell ref="D38:F38"/>
    <mergeCell ref="K38:O38"/>
    <mergeCell ref="P38:T38"/>
    <mergeCell ref="X38:Y38"/>
    <mergeCell ref="Z38:AA38"/>
    <mergeCell ref="AB38:AC38"/>
    <mergeCell ref="AD38:AJ38"/>
    <mergeCell ref="G38:J38"/>
    <mergeCell ref="Z39:AA39"/>
    <mergeCell ref="AB39:AC39"/>
    <mergeCell ref="AD39:AJ39"/>
    <mergeCell ref="A40:C40"/>
    <mergeCell ref="D40:F40"/>
    <mergeCell ref="K40:O40"/>
    <mergeCell ref="P40:T40"/>
    <mergeCell ref="X40:Y40"/>
    <mergeCell ref="Z40:AA40"/>
    <mergeCell ref="A39:C39"/>
    <mergeCell ref="D39:F39"/>
    <mergeCell ref="K39:O39"/>
    <mergeCell ref="P39:T39"/>
    <mergeCell ref="X39:Y39"/>
    <mergeCell ref="AB40:AC40"/>
    <mergeCell ref="AD40:AJ40"/>
    <mergeCell ref="G39:J39"/>
    <mergeCell ref="G40:J40"/>
    <mergeCell ref="A41:C41"/>
    <mergeCell ref="D41:F41"/>
    <mergeCell ref="K41:O41"/>
    <mergeCell ref="P41:T41"/>
    <mergeCell ref="X41:Y41"/>
    <mergeCell ref="Z41:AA41"/>
    <mergeCell ref="AB41:AC41"/>
    <mergeCell ref="AD41:AJ41"/>
    <mergeCell ref="G41:J41"/>
    <mergeCell ref="A42:C42"/>
    <mergeCell ref="D42:F42"/>
    <mergeCell ref="K42:O42"/>
    <mergeCell ref="P42:T42"/>
    <mergeCell ref="X42:Y42"/>
    <mergeCell ref="Z42:AA42"/>
    <mergeCell ref="AB42:AC42"/>
    <mergeCell ref="AD42:AJ42"/>
    <mergeCell ref="G42:J42"/>
    <mergeCell ref="Z43:AA43"/>
    <mergeCell ref="AB43:AC43"/>
    <mergeCell ref="AD43:AJ43"/>
    <mergeCell ref="A44:C44"/>
    <mergeCell ref="D44:F44"/>
    <mergeCell ref="K44:O44"/>
    <mergeCell ref="P44:T44"/>
    <mergeCell ref="X44:Y44"/>
    <mergeCell ref="Z44:AA44"/>
    <mergeCell ref="A43:C43"/>
    <mergeCell ref="D43:F43"/>
    <mergeCell ref="K43:O43"/>
    <mergeCell ref="P43:T43"/>
    <mergeCell ref="X43:Y43"/>
    <mergeCell ref="AB44:AC44"/>
    <mergeCell ref="AD44:AJ44"/>
    <mergeCell ref="G43:J43"/>
    <mergeCell ref="G44:J44"/>
    <mergeCell ref="A45:C45"/>
    <mergeCell ref="D45:F45"/>
    <mergeCell ref="K45:O45"/>
    <mergeCell ref="P45:T45"/>
    <mergeCell ref="X45:Y45"/>
    <mergeCell ref="Z45:AA45"/>
    <mergeCell ref="AB45:AC45"/>
    <mergeCell ref="AD45:AJ45"/>
    <mergeCell ref="G45:J45"/>
    <mergeCell ref="A46:C46"/>
    <mergeCell ref="D46:F46"/>
    <mergeCell ref="K46:O46"/>
    <mergeCell ref="P46:T46"/>
    <mergeCell ref="X46:Y46"/>
    <mergeCell ref="Z46:AA46"/>
    <mergeCell ref="AB46:AC46"/>
    <mergeCell ref="AD46:AJ46"/>
    <mergeCell ref="G46:J46"/>
    <mergeCell ref="Z47:AA47"/>
    <mergeCell ref="AB47:AC47"/>
    <mergeCell ref="AD47:AJ47"/>
    <mergeCell ref="A48:C48"/>
    <mergeCell ref="D48:F48"/>
    <mergeCell ref="K48:O48"/>
    <mergeCell ref="P48:T48"/>
    <mergeCell ref="X48:Y48"/>
    <mergeCell ref="Z48:AA48"/>
    <mergeCell ref="A47:C47"/>
    <mergeCell ref="D47:F47"/>
    <mergeCell ref="K47:O47"/>
    <mergeCell ref="P47:T47"/>
    <mergeCell ref="X47:Y47"/>
    <mergeCell ref="AB48:AC48"/>
    <mergeCell ref="AD48:AJ48"/>
    <mergeCell ref="G47:J47"/>
    <mergeCell ref="G48:J48"/>
    <mergeCell ref="A49:C49"/>
    <mergeCell ref="D49:F49"/>
    <mergeCell ref="K49:O49"/>
    <mergeCell ref="P49:T49"/>
    <mergeCell ref="X49:Y49"/>
    <mergeCell ref="Z49:AA49"/>
    <mergeCell ref="AB49:AC49"/>
    <mergeCell ref="AD49:AJ49"/>
    <mergeCell ref="G49:J49"/>
    <mergeCell ref="A50:C50"/>
    <mergeCell ref="D50:F50"/>
    <mergeCell ref="K50:O50"/>
    <mergeCell ref="P50:T50"/>
    <mergeCell ref="X50:Y50"/>
    <mergeCell ref="Z50:AA50"/>
    <mergeCell ref="AB50:AC50"/>
    <mergeCell ref="AD50:AJ50"/>
    <mergeCell ref="G50:J50"/>
    <mergeCell ref="Z51:AA51"/>
    <mergeCell ref="AB51:AC51"/>
    <mergeCell ref="AD51:AJ51"/>
    <mergeCell ref="A52:C52"/>
    <mergeCell ref="D52:F52"/>
    <mergeCell ref="K52:O52"/>
    <mergeCell ref="P52:T52"/>
    <mergeCell ref="X52:Y52"/>
    <mergeCell ref="Z52:AA52"/>
    <mergeCell ref="A51:C51"/>
    <mergeCell ref="D51:F51"/>
    <mergeCell ref="K51:O51"/>
    <mergeCell ref="P51:T51"/>
    <mergeCell ref="X51:Y51"/>
    <mergeCell ref="AB52:AC52"/>
    <mergeCell ref="AD52:AJ52"/>
    <mergeCell ref="G51:J51"/>
    <mergeCell ref="G52:J52"/>
    <mergeCell ref="A53:C53"/>
    <mergeCell ref="D53:F53"/>
    <mergeCell ref="K53:O53"/>
    <mergeCell ref="P53:T53"/>
    <mergeCell ref="X53:Y53"/>
    <mergeCell ref="Z53:AA53"/>
    <mergeCell ref="AB53:AC53"/>
    <mergeCell ref="AD53:AJ53"/>
    <mergeCell ref="G53:J53"/>
    <mergeCell ref="A54:C54"/>
    <mergeCell ref="D54:F54"/>
    <mergeCell ref="K54:O54"/>
    <mergeCell ref="P54:T54"/>
    <mergeCell ref="X54:Y54"/>
    <mergeCell ref="Z54:AA54"/>
    <mergeCell ref="AB54:AC54"/>
    <mergeCell ref="AD54:AJ54"/>
    <mergeCell ref="G54:J54"/>
    <mergeCell ref="Z55:AA55"/>
    <mergeCell ref="AB55:AC55"/>
    <mergeCell ref="AD55:AJ55"/>
    <mergeCell ref="A56:C56"/>
    <mergeCell ref="D56:F56"/>
    <mergeCell ref="K56:O56"/>
    <mergeCell ref="P56:T56"/>
    <mergeCell ref="X56:Y56"/>
    <mergeCell ref="Z56:AA56"/>
    <mergeCell ref="A55:C55"/>
    <mergeCell ref="D55:F55"/>
    <mergeCell ref="K55:O55"/>
    <mergeCell ref="P55:T55"/>
    <mergeCell ref="X55:Y55"/>
    <mergeCell ref="AB56:AC56"/>
    <mergeCell ref="AD56:AJ56"/>
    <mergeCell ref="G55:J55"/>
    <mergeCell ref="G56:J56"/>
    <mergeCell ref="A57:C57"/>
    <mergeCell ref="D57:F57"/>
    <mergeCell ref="K57:O57"/>
    <mergeCell ref="P57:T57"/>
    <mergeCell ref="X57:Y57"/>
    <mergeCell ref="Z57:AA57"/>
    <mergeCell ref="AB57:AC57"/>
    <mergeCell ref="AD57:AJ57"/>
    <mergeCell ref="G57:J57"/>
    <mergeCell ref="A58:C58"/>
    <mergeCell ref="D58:F58"/>
    <mergeCell ref="K58:O58"/>
    <mergeCell ref="P58:T58"/>
    <mergeCell ref="X58:Y58"/>
    <mergeCell ref="Z58:AA58"/>
    <mergeCell ref="AB58:AC58"/>
    <mergeCell ref="AD58:AJ58"/>
    <mergeCell ref="G58:J58"/>
    <mergeCell ref="Z59:AA59"/>
    <mergeCell ref="AB59:AC59"/>
    <mergeCell ref="AD59:AJ59"/>
    <mergeCell ref="A60:C60"/>
    <mergeCell ref="D60:F60"/>
    <mergeCell ref="K60:O60"/>
    <mergeCell ref="P60:T60"/>
    <mergeCell ref="X60:Y60"/>
    <mergeCell ref="Z60:AA60"/>
    <mergeCell ref="A59:C59"/>
    <mergeCell ref="D59:F59"/>
    <mergeCell ref="K59:O59"/>
    <mergeCell ref="P59:T59"/>
    <mergeCell ref="X59:Y59"/>
    <mergeCell ref="AB60:AC60"/>
    <mergeCell ref="AD60:AJ60"/>
    <mergeCell ref="G59:J59"/>
    <mergeCell ref="G60:J60"/>
    <mergeCell ref="A61:C61"/>
    <mergeCell ref="D61:F61"/>
    <mergeCell ref="K61:O61"/>
    <mergeCell ref="P61:T61"/>
    <mergeCell ref="X61:Y61"/>
    <mergeCell ref="Z61:AA61"/>
    <mergeCell ref="AB61:AC61"/>
    <mergeCell ref="AD61:AJ61"/>
    <mergeCell ref="G61:J61"/>
    <mergeCell ref="A62:C62"/>
    <mergeCell ref="D62:F62"/>
    <mergeCell ref="K62:O62"/>
    <mergeCell ref="P62:T62"/>
    <mergeCell ref="X62:Y62"/>
    <mergeCell ref="Z62:AA62"/>
    <mergeCell ref="AB62:AC62"/>
    <mergeCell ref="AD62:AJ62"/>
    <mergeCell ref="G62:J62"/>
    <mergeCell ref="Z63:AA63"/>
    <mergeCell ref="AB63:AC63"/>
    <mergeCell ref="AD63:AJ63"/>
    <mergeCell ref="A64:C64"/>
    <mergeCell ref="D64:F64"/>
    <mergeCell ref="K64:O64"/>
    <mergeCell ref="P64:T64"/>
    <mergeCell ref="X64:Y64"/>
    <mergeCell ref="Z64:AA64"/>
    <mergeCell ref="A63:C63"/>
    <mergeCell ref="D63:F63"/>
    <mergeCell ref="K63:O63"/>
    <mergeCell ref="P63:T63"/>
    <mergeCell ref="X63:Y63"/>
    <mergeCell ref="AB64:AC64"/>
    <mergeCell ref="AD64:AJ64"/>
    <mergeCell ref="G63:J63"/>
    <mergeCell ref="G64:J64"/>
    <mergeCell ref="A65:C65"/>
    <mergeCell ref="D65:F65"/>
    <mergeCell ref="K65:O65"/>
    <mergeCell ref="P65:T65"/>
    <mergeCell ref="X65:Y65"/>
    <mergeCell ref="Z65:AA65"/>
    <mergeCell ref="AB65:AC65"/>
    <mergeCell ref="AD65:AJ65"/>
    <mergeCell ref="G65:J65"/>
    <mergeCell ref="A66:C66"/>
    <mergeCell ref="D66:F66"/>
    <mergeCell ref="K66:O66"/>
    <mergeCell ref="P66:T66"/>
    <mergeCell ref="X66:Y66"/>
    <mergeCell ref="Z66:AA66"/>
    <mergeCell ref="AB66:AC66"/>
    <mergeCell ref="AD66:AJ66"/>
    <mergeCell ref="G66:J66"/>
    <mergeCell ref="Z67:AA67"/>
    <mergeCell ref="AB67:AC67"/>
    <mergeCell ref="AD67:AJ67"/>
    <mergeCell ref="A68:C68"/>
    <mergeCell ref="D68:F68"/>
    <mergeCell ref="K68:O68"/>
    <mergeCell ref="P68:T68"/>
    <mergeCell ref="X68:Y68"/>
    <mergeCell ref="Z68:AA68"/>
    <mergeCell ref="A67:C67"/>
    <mergeCell ref="D67:F67"/>
    <mergeCell ref="K67:O67"/>
    <mergeCell ref="P67:T67"/>
    <mergeCell ref="X67:Y67"/>
    <mergeCell ref="AB68:AC68"/>
    <mergeCell ref="AD68:AJ68"/>
    <mergeCell ref="G67:J67"/>
    <mergeCell ref="G68:J68"/>
    <mergeCell ref="A69:C69"/>
    <mergeCell ref="D69:F69"/>
    <mergeCell ref="K69:O69"/>
    <mergeCell ref="P69:T69"/>
    <mergeCell ref="X69:Y69"/>
    <mergeCell ref="Z69:AA69"/>
    <mergeCell ref="AB69:AC69"/>
    <mergeCell ref="AD69:AJ69"/>
    <mergeCell ref="G69:J69"/>
    <mergeCell ref="A70:C70"/>
    <mergeCell ref="D70:F70"/>
    <mergeCell ref="K70:O70"/>
    <mergeCell ref="P70:T70"/>
    <mergeCell ref="X70:Y70"/>
    <mergeCell ref="Z70:AA70"/>
    <mergeCell ref="AB70:AC70"/>
    <mergeCell ref="AD70:AJ70"/>
    <mergeCell ref="G70:J70"/>
    <mergeCell ref="Z71:AA71"/>
    <mergeCell ref="AB71:AC71"/>
    <mergeCell ref="AD71:AJ71"/>
    <mergeCell ref="A72:C72"/>
    <mergeCell ref="D72:F72"/>
    <mergeCell ref="K72:O72"/>
    <mergeCell ref="P72:T72"/>
    <mergeCell ref="X72:Y72"/>
    <mergeCell ref="Z72:AA72"/>
    <mergeCell ref="A71:C71"/>
    <mergeCell ref="D71:F71"/>
    <mergeCell ref="K71:O71"/>
    <mergeCell ref="P71:T71"/>
    <mergeCell ref="X71:Y71"/>
    <mergeCell ref="AB72:AC72"/>
    <mergeCell ref="AD72:AJ72"/>
    <mergeCell ref="G71:J71"/>
    <mergeCell ref="G72:J72"/>
    <mergeCell ref="A73:C73"/>
    <mergeCell ref="D73:F73"/>
    <mergeCell ref="K73:O73"/>
    <mergeCell ref="P73:T73"/>
    <mergeCell ref="X73:Y73"/>
    <mergeCell ref="Z73:AA73"/>
    <mergeCell ref="AB73:AC73"/>
    <mergeCell ref="AD73:AJ73"/>
    <mergeCell ref="G73:J73"/>
    <mergeCell ref="A74:C74"/>
    <mergeCell ref="D74:F74"/>
    <mergeCell ref="K74:O74"/>
    <mergeCell ref="P74:T74"/>
    <mergeCell ref="X74:Y74"/>
    <mergeCell ref="Z74:AA74"/>
    <mergeCell ref="AB74:AC74"/>
    <mergeCell ref="AD74:AJ74"/>
    <mergeCell ref="G74:J74"/>
    <mergeCell ref="Z75:AA75"/>
    <mergeCell ref="AB75:AC75"/>
    <mergeCell ref="AD75:AJ75"/>
    <mergeCell ref="A76:C76"/>
    <mergeCell ref="D76:F76"/>
    <mergeCell ref="K76:O76"/>
    <mergeCell ref="P76:T76"/>
    <mergeCell ref="X76:Y76"/>
    <mergeCell ref="Z76:AA76"/>
    <mergeCell ref="A75:C75"/>
    <mergeCell ref="D75:F75"/>
    <mergeCell ref="K75:O75"/>
    <mergeCell ref="P75:T75"/>
    <mergeCell ref="X75:Y75"/>
    <mergeCell ref="AB76:AC76"/>
    <mergeCell ref="AD76:AJ76"/>
    <mergeCell ref="G75:J75"/>
    <mergeCell ref="G76:J76"/>
    <mergeCell ref="A77:C77"/>
    <mergeCell ref="D77:F77"/>
    <mergeCell ref="K77:O77"/>
    <mergeCell ref="P77:T77"/>
    <mergeCell ref="X77:Y77"/>
    <mergeCell ref="Z77:AA77"/>
    <mergeCell ref="AB77:AC77"/>
    <mergeCell ref="AD77:AJ77"/>
    <mergeCell ref="G77:J77"/>
    <mergeCell ref="A78:C78"/>
    <mergeCell ref="D78:F78"/>
    <mergeCell ref="K78:O78"/>
    <mergeCell ref="P78:T78"/>
    <mergeCell ref="X78:Y78"/>
    <mergeCell ref="Z78:AA78"/>
    <mergeCell ref="AB78:AC78"/>
    <mergeCell ref="AD78:AJ78"/>
    <mergeCell ref="G78:J78"/>
    <mergeCell ref="Z79:AA79"/>
    <mergeCell ref="AB79:AC79"/>
    <mergeCell ref="AD79:AJ79"/>
    <mergeCell ref="A80:C80"/>
    <mergeCell ref="D80:F80"/>
    <mergeCell ref="K80:O80"/>
    <mergeCell ref="P80:T80"/>
    <mergeCell ref="X80:Y80"/>
    <mergeCell ref="Z80:AA80"/>
    <mergeCell ref="A79:C79"/>
    <mergeCell ref="D79:F79"/>
    <mergeCell ref="K79:O79"/>
    <mergeCell ref="P79:T79"/>
    <mergeCell ref="X79:Y79"/>
    <mergeCell ref="AB80:AC80"/>
    <mergeCell ref="AD80:AJ80"/>
    <mergeCell ref="G79:J79"/>
    <mergeCell ref="G80:J80"/>
    <mergeCell ref="A81:C81"/>
    <mergeCell ref="D81:F81"/>
    <mergeCell ref="K81:O81"/>
    <mergeCell ref="P81:T81"/>
    <mergeCell ref="X81:Y81"/>
    <mergeCell ref="Z81:AA81"/>
    <mergeCell ref="AB81:AC81"/>
    <mergeCell ref="AD81:AJ81"/>
    <mergeCell ref="G81:J81"/>
    <mergeCell ref="A82:C82"/>
    <mergeCell ref="D82:F82"/>
    <mergeCell ref="K82:O82"/>
    <mergeCell ref="P82:T82"/>
    <mergeCell ref="X82:Y82"/>
    <mergeCell ref="Z82:AA82"/>
    <mergeCell ref="AB82:AC82"/>
    <mergeCell ref="AD82:AJ82"/>
    <mergeCell ref="G82:J82"/>
    <mergeCell ref="Z83:AA83"/>
    <mergeCell ref="AB83:AC83"/>
    <mergeCell ref="AD83:AJ83"/>
    <mergeCell ref="A84:C84"/>
    <mergeCell ref="D84:F84"/>
    <mergeCell ref="K84:O84"/>
    <mergeCell ref="P84:T84"/>
    <mergeCell ref="X84:Y84"/>
    <mergeCell ref="Z84:AA84"/>
    <mergeCell ref="A83:C83"/>
    <mergeCell ref="D83:F83"/>
    <mergeCell ref="K83:O83"/>
    <mergeCell ref="P83:T83"/>
    <mergeCell ref="X83:Y83"/>
    <mergeCell ref="AB84:AC84"/>
    <mergeCell ref="AD84:AJ84"/>
    <mergeCell ref="G83:J83"/>
    <mergeCell ref="G84:J84"/>
    <mergeCell ref="A85:C85"/>
    <mergeCell ref="D85:F85"/>
    <mergeCell ref="K85:O85"/>
    <mergeCell ref="P85:T85"/>
    <mergeCell ref="X85:Y85"/>
    <mergeCell ref="Z85:AA85"/>
    <mergeCell ref="AB85:AC85"/>
    <mergeCell ref="AD85:AJ85"/>
    <mergeCell ref="G85:J85"/>
    <mergeCell ref="A86:C86"/>
    <mergeCell ref="D86:F86"/>
    <mergeCell ref="K86:O86"/>
    <mergeCell ref="P86:T86"/>
    <mergeCell ref="X86:Y86"/>
    <mergeCell ref="Z86:AA86"/>
    <mergeCell ref="AB86:AC86"/>
    <mergeCell ref="AD86:AJ86"/>
    <mergeCell ref="G86:J86"/>
    <mergeCell ref="Z87:AA87"/>
    <mergeCell ref="AB87:AC87"/>
    <mergeCell ref="AD87:AJ87"/>
    <mergeCell ref="A88:C88"/>
    <mergeCell ref="D88:F88"/>
    <mergeCell ref="K88:O88"/>
    <mergeCell ref="P88:T88"/>
    <mergeCell ref="X88:Y88"/>
    <mergeCell ref="Z88:AA88"/>
    <mergeCell ref="A87:C87"/>
    <mergeCell ref="D87:F87"/>
    <mergeCell ref="K87:O87"/>
    <mergeCell ref="P87:T87"/>
    <mergeCell ref="X87:Y87"/>
    <mergeCell ref="AB88:AC88"/>
    <mergeCell ref="AD88:AJ88"/>
    <mergeCell ref="G87:J87"/>
    <mergeCell ref="G88:J88"/>
    <mergeCell ref="A89:C89"/>
    <mergeCell ref="D89:F89"/>
    <mergeCell ref="K89:O89"/>
    <mergeCell ref="P89:T89"/>
    <mergeCell ref="X89:Y89"/>
    <mergeCell ref="Z89:AA89"/>
    <mergeCell ref="AB89:AC89"/>
    <mergeCell ref="AD89:AJ89"/>
    <mergeCell ref="G89:J89"/>
    <mergeCell ref="A90:C90"/>
    <mergeCell ref="D90:F90"/>
    <mergeCell ref="K90:O90"/>
    <mergeCell ref="P90:T90"/>
    <mergeCell ref="X90:Y90"/>
    <mergeCell ref="Z90:AA90"/>
    <mergeCell ref="AB90:AC90"/>
    <mergeCell ref="AD90:AJ90"/>
    <mergeCell ref="G90:J90"/>
    <mergeCell ref="Z91:AA91"/>
    <mergeCell ref="AB91:AC91"/>
    <mergeCell ref="AD91:AJ91"/>
    <mergeCell ref="A92:C92"/>
    <mergeCell ref="D92:F92"/>
    <mergeCell ref="K92:O92"/>
    <mergeCell ref="P92:T92"/>
    <mergeCell ref="X92:Y92"/>
    <mergeCell ref="Z92:AA92"/>
    <mergeCell ref="A91:C91"/>
    <mergeCell ref="D91:F91"/>
    <mergeCell ref="K91:O91"/>
    <mergeCell ref="P91:T91"/>
    <mergeCell ref="X91:Y91"/>
    <mergeCell ref="AB92:AC92"/>
    <mergeCell ref="AD92:AJ92"/>
    <mergeCell ref="G91:J91"/>
    <mergeCell ref="G92:J92"/>
    <mergeCell ref="A93:C93"/>
    <mergeCell ref="D93:F93"/>
    <mergeCell ref="K93:O93"/>
    <mergeCell ref="P93:T93"/>
    <mergeCell ref="X93:Y93"/>
    <mergeCell ref="Z93:AA93"/>
    <mergeCell ref="AB93:AC93"/>
    <mergeCell ref="AD93:AJ93"/>
    <mergeCell ref="G93:J93"/>
    <mergeCell ref="A94:C94"/>
    <mergeCell ref="D94:F94"/>
    <mergeCell ref="K94:O94"/>
    <mergeCell ref="P94:T94"/>
    <mergeCell ref="X94:Y94"/>
    <mergeCell ref="Z94:AA94"/>
    <mergeCell ref="AB94:AC94"/>
    <mergeCell ref="AD94:AJ94"/>
    <mergeCell ref="G94:J94"/>
    <mergeCell ref="Z95:AA95"/>
    <mergeCell ref="AB95:AC95"/>
    <mergeCell ref="AD95:AJ95"/>
    <mergeCell ref="A96:C96"/>
    <mergeCell ref="D96:F96"/>
    <mergeCell ref="K96:O96"/>
    <mergeCell ref="P96:T96"/>
    <mergeCell ref="X96:Y96"/>
    <mergeCell ref="Z96:AA96"/>
    <mergeCell ref="A95:C95"/>
    <mergeCell ref="D95:F95"/>
    <mergeCell ref="K95:O95"/>
    <mergeCell ref="P95:T95"/>
    <mergeCell ref="X95:Y95"/>
    <mergeCell ref="AB96:AC96"/>
    <mergeCell ref="AD96:AJ96"/>
    <mergeCell ref="G95:J95"/>
    <mergeCell ref="G96:J96"/>
    <mergeCell ref="A97:C97"/>
    <mergeCell ref="D97:F97"/>
    <mergeCell ref="K97:O97"/>
    <mergeCell ref="P97:T97"/>
    <mergeCell ref="X97:Y97"/>
    <mergeCell ref="Z97:AA97"/>
    <mergeCell ref="AB97:AC97"/>
    <mergeCell ref="AD97:AJ97"/>
    <mergeCell ref="G97:J97"/>
    <mergeCell ref="A98:C98"/>
    <mergeCell ref="D98:F98"/>
    <mergeCell ref="K98:O98"/>
    <mergeCell ref="P98:T98"/>
    <mergeCell ref="X98:Y98"/>
    <mergeCell ref="Z98:AA98"/>
    <mergeCell ref="AB98:AC98"/>
    <mergeCell ref="AD98:AJ98"/>
    <mergeCell ref="G98:J98"/>
    <mergeCell ref="AB100:AC100"/>
    <mergeCell ref="AD100:AJ100"/>
    <mergeCell ref="Z99:AA99"/>
    <mergeCell ref="AB99:AC99"/>
    <mergeCell ref="AD99:AJ99"/>
    <mergeCell ref="A100:C100"/>
    <mergeCell ref="D100:F100"/>
    <mergeCell ref="K100:O100"/>
    <mergeCell ref="P100:T100"/>
    <mergeCell ref="X100:Y100"/>
    <mergeCell ref="Z100:AA100"/>
    <mergeCell ref="A99:C99"/>
    <mergeCell ref="D99:F99"/>
    <mergeCell ref="K99:O99"/>
    <mergeCell ref="P99:T99"/>
    <mergeCell ref="X99:Y99"/>
    <mergeCell ref="G99:J99"/>
    <mergeCell ref="G100:J100"/>
  </mergeCells>
  <conditionalFormatting sqref="Z25:AA28">
    <cfRule type="expression" dxfId="1744" priority="17">
      <formula>$AB25&lt;&gt;""</formula>
    </cfRule>
  </conditionalFormatting>
  <conditionalFormatting sqref="AB24:AC24 AB29:AC98 AB16:AC19">
    <cfRule type="expression" dxfId="1743" priority="25">
      <formula>$Z16="Yes"</formula>
    </cfRule>
  </conditionalFormatting>
  <conditionalFormatting sqref="Z24:AA24 Z29:AA98 Z16:AA19">
    <cfRule type="expression" dxfId="1742" priority="24">
      <formula>$AB16&lt;&gt;""</formula>
    </cfRule>
  </conditionalFormatting>
  <conditionalFormatting sqref="AB20:AC23">
    <cfRule type="expression" dxfId="1741" priority="20">
      <formula>$Z20="Yes"</formula>
    </cfRule>
  </conditionalFormatting>
  <conditionalFormatting sqref="Z20:AA23">
    <cfRule type="expression" dxfId="1740" priority="19">
      <formula>$AB20&lt;&gt;""</formula>
    </cfRule>
  </conditionalFormatting>
  <conditionalFormatting sqref="AB25:AC28">
    <cfRule type="expression" dxfId="1739" priority="18">
      <formula>$Z25="Yes"</formula>
    </cfRule>
  </conditionalFormatting>
  <conditionalFormatting sqref="AB99:AC100">
    <cfRule type="expression" dxfId="1738" priority="16">
      <formula>$Z99="Yes"</formula>
    </cfRule>
  </conditionalFormatting>
  <conditionalFormatting sqref="Z99:AA100">
    <cfRule type="expression" dxfId="1737" priority="15">
      <formula>$AB99&lt;&gt;""</formula>
    </cfRule>
  </conditionalFormatting>
  <conditionalFormatting sqref="AH7:AK7">
    <cfRule type="cellIs" dxfId="1736" priority="13" operator="lessThan">
      <formula>1</formula>
    </cfRule>
  </conditionalFormatting>
  <conditionalFormatting sqref="X16:Y100">
    <cfRule type="cellIs" dxfId="1735" priority="9" operator="equal">
      <formula>"PTC"</formula>
    </cfRule>
  </conditionalFormatting>
  <conditionalFormatting sqref="AM16:AN100">
    <cfRule type="cellIs" dxfId="1734" priority="7" operator="equal">
      <formula>TRUE</formula>
    </cfRule>
  </conditionalFormatting>
  <conditionalFormatting sqref="AK19:AK78 AK82:AK100">
    <cfRule type="cellIs" dxfId="1733" priority="5" operator="greaterThanOrEqual">
      <formula>6</formula>
    </cfRule>
    <cfRule type="cellIs" dxfId="1732" priority="6" operator="lessThan">
      <formula>6</formula>
    </cfRule>
  </conditionalFormatting>
  <conditionalFormatting sqref="AK19:AK78 AK82:AK100">
    <cfRule type="cellIs" dxfId="1731" priority="4" operator="equal">
      <formula>$AM$1</formula>
    </cfRule>
  </conditionalFormatting>
  <conditionalFormatting sqref="AK16:AK18 AK79:AK81">
    <cfRule type="cellIs" dxfId="1730" priority="2" operator="greaterThanOrEqual">
      <formula>6</formula>
    </cfRule>
    <cfRule type="cellIs" dxfId="1729" priority="3" operator="lessThan">
      <formula>6</formula>
    </cfRule>
  </conditionalFormatting>
  <conditionalFormatting sqref="AK16:AK18 AK79:AK81">
    <cfRule type="cellIs" dxfId="1728" priority="1" operator="equal">
      <formula>$AM$1</formula>
    </cfRule>
  </conditionalFormatting>
  <dataValidations count="1">
    <dataValidation type="list" allowBlank="1" showInputMessage="1" showErrorMessage="1" sqref="Z16:AA100" xr:uid="{33169CFC-5691-47F9-84AC-F11DEBB1AFCD}">
      <formula1>$A$8:$B$8</formula1>
    </dataValidation>
  </dataValidations>
  <pageMargins left="0.7" right="0.7" top="0.75" bottom="0.75" header="0.3" footer="0.3"/>
  <pageSetup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29F24-464A-4B8C-AA40-09EB20538ED5}">
  <dimension ref="A1:DI401"/>
  <sheetViews>
    <sheetView workbookViewId="0">
      <selection activeCell="E16" sqref="E16"/>
    </sheetView>
  </sheetViews>
  <sheetFormatPr defaultRowHeight="15" x14ac:dyDescent="0.25"/>
  <cols>
    <col min="1" max="1" width="2.85546875" style="22" customWidth="1"/>
    <col min="2" max="13" width="9.140625" style="22"/>
    <col min="14" max="14" width="11.42578125" style="22" customWidth="1"/>
    <col min="15" max="15" width="9.140625" style="22"/>
    <col min="16" max="113" width="9.140625" style="16"/>
    <col min="114" max="16384" width="9.140625" style="22"/>
  </cols>
  <sheetData>
    <row r="1" spans="1:17" ht="15.75" x14ac:dyDescent="0.25">
      <c r="A1" s="205" t="s">
        <v>102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7"/>
    </row>
    <row r="2" spans="1:17" x14ac:dyDescent="0.25">
      <c r="A2" s="208" t="s">
        <v>55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10"/>
    </row>
    <row r="3" spans="1:17" x14ac:dyDescent="0.25">
      <c r="A3" s="40" t="s">
        <v>103</v>
      </c>
      <c r="B3" s="41" t="s">
        <v>104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24"/>
      <c r="Q3" s="43"/>
    </row>
    <row r="4" spans="1:17" s="16" customFormat="1" x14ac:dyDescent="0.25">
      <c r="A4" s="44" t="s">
        <v>56</v>
      </c>
      <c r="B4" s="16" t="s">
        <v>105</v>
      </c>
      <c r="Q4" s="43"/>
    </row>
    <row r="5" spans="1:17" s="16" customFormat="1" x14ac:dyDescent="0.25">
      <c r="A5" s="44" t="s">
        <v>58</v>
      </c>
      <c r="B5" s="16" t="s">
        <v>106</v>
      </c>
      <c r="Q5" s="43"/>
    </row>
    <row r="6" spans="1:17" s="16" customFormat="1" x14ac:dyDescent="0.25">
      <c r="A6" s="44" t="s">
        <v>80</v>
      </c>
      <c r="B6" s="16" t="s">
        <v>107</v>
      </c>
      <c r="Q6" s="43"/>
    </row>
    <row r="7" spans="1:17" s="16" customFormat="1" x14ac:dyDescent="0.25">
      <c r="A7" s="44"/>
      <c r="Q7" s="43"/>
    </row>
    <row r="8" spans="1:17" x14ac:dyDescent="0.25">
      <c r="A8" s="211" t="s">
        <v>81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3"/>
    </row>
    <row r="9" spans="1:17" s="16" customFormat="1" x14ac:dyDescent="0.25">
      <c r="A9" s="44" t="s">
        <v>56</v>
      </c>
      <c r="B9" s="16" t="s">
        <v>83</v>
      </c>
      <c r="Q9" s="43"/>
    </row>
    <row r="10" spans="1:17" s="16" customFormat="1" x14ac:dyDescent="0.25">
      <c r="A10" s="44" t="s">
        <v>108</v>
      </c>
      <c r="B10" s="16" t="s">
        <v>109</v>
      </c>
      <c r="Q10" s="43"/>
    </row>
    <row r="11" spans="1:17" s="16" customFormat="1" x14ac:dyDescent="0.25">
      <c r="A11" s="44" t="s">
        <v>59</v>
      </c>
      <c r="B11" s="16" t="s">
        <v>110</v>
      </c>
      <c r="Q11" s="43"/>
    </row>
    <row r="12" spans="1:17" s="16" customFormat="1" x14ac:dyDescent="0.25">
      <c r="A12" s="44"/>
      <c r="B12" s="16" t="s">
        <v>111</v>
      </c>
      <c r="Q12" s="43"/>
    </row>
    <row r="13" spans="1:17" s="16" customFormat="1" x14ac:dyDescent="0.25">
      <c r="A13" s="44" t="s">
        <v>82</v>
      </c>
      <c r="B13" s="16" t="s">
        <v>112</v>
      </c>
      <c r="Q13" s="43"/>
    </row>
    <row r="14" spans="1:17" s="16" customFormat="1" x14ac:dyDescent="0.25">
      <c r="A14" s="44" t="s">
        <v>68</v>
      </c>
      <c r="B14" s="16" t="s">
        <v>113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Q14" s="43"/>
    </row>
    <row r="15" spans="1:17" s="16" customFormat="1" x14ac:dyDescent="0.25">
      <c r="A15" s="44" t="s">
        <v>114</v>
      </c>
      <c r="B15" s="16" t="s">
        <v>115</v>
      </c>
      <c r="Q15" s="43"/>
    </row>
    <row r="16" spans="1:17" s="16" customFormat="1" x14ac:dyDescent="0.25">
      <c r="A16" s="44" t="s">
        <v>72</v>
      </c>
      <c r="B16" s="16" t="s">
        <v>116</v>
      </c>
      <c r="Q16" s="43"/>
    </row>
    <row r="17" spans="1:17" s="16" customFormat="1" x14ac:dyDescent="0.25">
      <c r="A17" s="211" t="s">
        <v>76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3"/>
    </row>
    <row r="18" spans="1:17" s="16" customFormat="1" x14ac:dyDescent="0.25">
      <c r="A18" s="44" t="s">
        <v>56</v>
      </c>
      <c r="B18" s="16" t="s">
        <v>77</v>
      </c>
      <c r="Q18" s="43"/>
    </row>
    <row r="19" spans="1:17" s="16" customFormat="1" x14ac:dyDescent="0.25">
      <c r="A19" s="44" t="s">
        <v>58</v>
      </c>
      <c r="B19" s="16" t="s">
        <v>78</v>
      </c>
      <c r="P19" s="23"/>
      <c r="Q19" s="43"/>
    </row>
    <row r="20" spans="1:17" s="16" customFormat="1" x14ac:dyDescent="0.25">
      <c r="A20" s="44" t="s">
        <v>59</v>
      </c>
      <c r="B20" s="16" t="s">
        <v>79</v>
      </c>
      <c r="Q20" s="43"/>
    </row>
    <row r="21" spans="1:17" s="16" customFormat="1" x14ac:dyDescent="0.25">
      <c r="A21" s="44"/>
      <c r="Q21" s="43"/>
    </row>
    <row r="22" spans="1:17" s="16" customFormat="1" ht="15.75" thickBot="1" x14ac:dyDescent="0.3">
      <c r="A22" s="203" t="s">
        <v>117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45"/>
      <c r="O22" s="45"/>
      <c r="P22" s="45"/>
      <c r="Q22" s="46"/>
    </row>
    <row r="23" spans="1:17" s="16" customForma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7" s="16" customForma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7" s="16" customFormat="1" x14ac:dyDescent="0.25"/>
    <row r="26" spans="1:17" s="16" customFormat="1" x14ac:dyDescent="0.25"/>
    <row r="27" spans="1:17" s="16" customFormat="1" x14ac:dyDescent="0.25"/>
    <row r="28" spans="1:17" s="16" customFormat="1" x14ac:dyDescent="0.25"/>
    <row r="29" spans="1:17" s="16" customFormat="1" x14ac:dyDescent="0.25"/>
    <row r="30" spans="1:17" s="16" customFormat="1" x14ac:dyDescent="0.25"/>
    <row r="31" spans="1:17" s="16" customFormat="1" x14ac:dyDescent="0.25"/>
    <row r="32" spans="1:17" s="16" customFormat="1" x14ac:dyDescent="0.25"/>
    <row r="33" s="16" customFormat="1" x14ac:dyDescent="0.25"/>
    <row r="34" s="16" customFormat="1" x14ac:dyDescent="0.25"/>
    <row r="35" s="16" customFormat="1" x14ac:dyDescent="0.25"/>
    <row r="36" s="16" customFormat="1" x14ac:dyDescent="0.25"/>
    <row r="37" s="16" customFormat="1" x14ac:dyDescent="0.25"/>
    <row r="38" s="16" customFormat="1" x14ac:dyDescent="0.25"/>
    <row r="39" s="16" customFormat="1" x14ac:dyDescent="0.25"/>
    <row r="40" s="16" customFormat="1" x14ac:dyDescent="0.25"/>
    <row r="41" s="16" customFormat="1" x14ac:dyDescent="0.25"/>
    <row r="42" s="16" customFormat="1" x14ac:dyDescent="0.25"/>
    <row r="43" s="16" customFormat="1" x14ac:dyDescent="0.25"/>
    <row r="44" s="16" customFormat="1" x14ac:dyDescent="0.25"/>
    <row r="45" s="16" customFormat="1" x14ac:dyDescent="0.25"/>
    <row r="46" s="16" customFormat="1" x14ac:dyDescent="0.25"/>
    <row r="47" s="16" customFormat="1" x14ac:dyDescent="0.25"/>
    <row r="48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78" s="16" customFormat="1" x14ac:dyDescent="0.25"/>
    <row r="79" s="16" customFormat="1" x14ac:dyDescent="0.25"/>
    <row r="80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  <row r="102" s="16" customFormat="1" x14ac:dyDescent="0.25"/>
    <row r="103" s="16" customFormat="1" x14ac:dyDescent="0.25"/>
    <row r="104" s="16" customFormat="1" x14ac:dyDescent="0.25"/>
    <row r="105" s="16" customFormat="1" x14ac:dyDescent="0.25"/>
    <row r="106" s="16" customFormat="1" x14ac:dyDescent="0.25"/>
    <row r="107" s="16" customFormat="1" x14ac:dyDescent="0.25"/>
    <row r="108" s="16" customFormat="1" x14ac:dyDescent="0.25"/>
    <row r="109" s="16" customFormat="1" x14ac:dyDescent="0.25"/>
    <row r="110" s="16" customFormat="1" x14ac:dyDescent="0.25"/>
    <row r="111" s="16" customFormat="1" x14ac:dyDescent="0.25"/>
    <row r="112" s="16" customFormat="1" x14ac:dyDescent="0.25"/>
    <row r="113" s="16" customFormat="1" x14ac:dyDescent="0.25"/>
    <row r="114" s="16" customFormat="1" x14ac:dyDescent="0.25"/>
    <row r="115" s="16" customFormat="1" x14ac:dyDescent="0.25"/>
    <row r="116" s="16" customFormat="1" x14ac:dyDescent="0.25"/>
    <row r="117" s="16" customFormat="1" x14ac:dyDescent="0.25"/>
    <row r="118" s="16" customFormat="1" x14ac:dyDescent="0.25"/>
    <row r="119" s="16" customFormat="1" x14ac:dyDescent="0.25"/>
    <row r="120" s="16" customFormat="1" x14ac:dyDescent="0.25"/>
    <row r="121" s="16" customFormat="1" x14ac:dyDescent="0.25"/>
    <row r="122" s="16" customFormat="1" x14ac:dyDescent="0.25"/>
    <row r="123" s="16" customFormat="1" x14ac:dyDescent="0.25"/>
    <row r="124" s="16" customFormat="1" x14ac:dyDescent="0.25"/>
    <row r="125" s="16" customFormat="1" x14ac:dyDescent="0.25"/>
    <row r="126" s="16" customFormat="1" x14ac:dyDescent="0.25"/>
    <row r="127" s="16" customFormat="1" x14ac:dyDescent="0.25"/>
    <row r="128" s="16" customFormat="1" x14ac:dyDescent="0.25"/>
    <row r="129" s="16" customFormat="1" x14ac:dyDescent="0.25"/>
    <row r="130" s="16" customFormat="1" x14ac:dyDescent="0.25"/>
    <row r="131" s="16" customFormat="1" x14ac:dyDescent="0.25"/>
    <row r="132" s="16" customFormat="1" x14ac:dyDescent="0.25"/>
    <row r="133" s="16" customFormat="1" x14ac:dyDescent="0.25"/>
    <row r="134" s="16" customFormat="1" x14ac:dyDescent="0.25"/>
    <row r="135" s="16" customFormat="1" x14ac:dyDescent="0.25"/>
    <row r="136" s="16" customFormat="1" x14ac:dyDescent="0.25"/>
    <row r="137" s="16" customFormat="1" x14ac:dyDescent="0.25"/>
    <row r="138" s="16" customFormat="1" x14ac:dyDescent="0.25"/>
    <row r="139" s="16" customFormat="1" x14ac:dyDescent="0.25"/>
    <row r="140" s="16" customFormat="1" x14ac:dyDescent="0.25"/>
    <row r="141" s="16" customFormat="1" x14ac:dyDescent="0.25"/>
    <row r="142" s="16" customFormat="1" x14ac:dyDescent="0.25"/>
    <row r="143" s="16" customFormat="1" x14ac:dyDescent="0.25"/>
    <row r="144" s="16" customFormat="1" x14ac:dyDescent="0.25"/>
    <row r="145" s="16" customFormat="1" x14ac:dyDescent="0.25"/>
    <row r="146" s="16" customFormat="1" x14ac:dyDescent="0.25"/>
    <row r="147" s="16" customFormat="1" x14ac:dyDescent="0.25"/>
    <row r="148" s="16" customFormat="1" x14ac:dyDescent="0.25"/>
    <row r="149" s="16" customFormat="1" x14ac:dyDescent="0.25"/>
    <row r="150" s="16" customFormat="1" x14ac:dyDescent="0.25"/>
    <row r="151" s="16" customFormat="1" x14ac:dyDescent="0.25"/>
    <row r="152" s="16" customFormat="1" x14ac:dyDescent="0.25"/>
    <row r="153" s="16" customFormat="1" x14ac:dyDescent="0.25"/>
    <row r="154" s="16" customFormat="1" x14ac:dyDescent="0.25"/>
    <row r="155" s="16" customFormat="1" x14ac:dyDescent="0.25"/>
    <row r="156" s="16" customFormat="1" x14ac:dyDescent="0.25"/>
    <row r="157" s="16" customFormat="1" x14ac:dyDescent="0.25"/>
    <row r="158" s="16" customFormat="1" x14ac:dyDescent="0.25"/>
    <row r="159" s="16" customFormat="1" x14ac:dyDescent="0.25"/>
    <row r="160" s="16" customFormat="1" x14ac:dyDescent="0.25"/>
    <row r="161" s="16" customFormat="1" x14ac:dyDescent="0.25"/>
    <row r="162" s="16" customFormat="1" x14ac:dyDescent="0.25"/>
    <row r="163" s="16" customFormat="1" x14ac:dyDescent="0.25"/>
    <row r="164" s="16" customFormat="1" x14ac:dyDescent="0.25"/>
    <row r="165" s="16" customFormat="1" x14ac:dyDescent="0.25"/>
    <row r="166" s="16" customFormat="1" x14ac:dyDescent="0.25"/>
    <row r="167" s="16" customFormat="1" x14ac:dyDescent="0.25"/>
    <row r="168" s="16" customFormat="1" x14ac:dyDescent="0.25"/>
    <row r="169" s="16" customFormat="1" x14ac:dyDescent="0.25"/>
    <row r="170" s="16" customFormat="1" x14ac:dyDescent="0.25"/>
    <row r="171" s="16" customFormat="1" x14ac:dyDescent="0.25"/>
    <row r="172" s="16" customFormat="1" x14ac:dyDescent="0.25"/>
    <row r="173" s="16" customFormat="1" x14ac:dyDescent="0.25"/>
    <row r="174" s="16" customFormat="1" x14ac:dyDescent="0.25"/>
    <row r="175" s="16" customFormat="1" x14ac:dyDescent="0.25"/>
    <row r="176" s="16" customFormat="1" x14ac:dyDescent="0.25"/>
    <row r="177" s="16" customFormat="1" x14ac:dyDescent="0.25"/>
    <row r="178" s="16" customFormat="1" x14ac:dyDescent="0.25"/>
    <row r="179" s="16" customFormat="1" x14ac:dyDescent="0.25"/>
    <row r="180" s="16" customFormat="1" x14ac:dyDescent="0.25"/>
    <row r="181" s="16" customFormat="1" x14ac:dyDescent="0.25"/>
    <row r="182" s="16" customFormat="1" x14ac:dyDescent="0.25"/>
    <row r="183" s="16" customFormat="1" x14ac:dyDescent="0.25"/>
    <row r="184" s="16" customFormat="1" x14ac:dyDescent="0.25"/>
    <row r="185" s="16" customFormat="1" x14ac:dyDescent="0.25"/>
    <row r="186" s="16" customFormat="1" x14ac:dyDescent="0.25"/>
    <row r="187" s="16" customFormat="1" x14ac:dyDescent="0.25"/>
    <row r="188" s="16" customFormat="1" x14ac:dyDescent="0.25"/>
    <row r="189" s="16" customFormat="1" x14ac:dyDescent="0.25"/>
    <row r="190" s="16" customFormat="1" x14ac:dyDescent="0.25"/>
    <row r="191" s="16" customFormat="1" x14ac:dyDescent="0.25"/>
    <row r="192" s="16" customFormat="1" x14ac:dyDescent="0.25"/>
    <row r="193" s="16" customFormat="1" x14ac:dyDescent="0.25"/>
    <row r="194" s="16" customFormat="1" x14ac:dyDescent="0.25"/>
    <row r="195" s="16" customFormat="1" x14ac:dyDescent="0.25"/>
    <row r="196" s="16" customFormat="1" x14ac:dyDescent="0.25"/>
    <row r="197" s="16" customFormat="1" x14ac:dyDescent="0.25"/>
    <row r="198" s="16" customFormat="1" x14ac:dyDescent="0.25"/>
    <row r="199" s="16" customFormat="1" x14ac:dyDescent="0.25"/>
    <row r="200" s="16" customFormat="1" x14ac:dyDescent="0.25"/>
    <row r="201" s="16" customFormat="1" x14ac:dyDescent="0.25"/>
    <row r="202" s="16" customFormat="1" x14ac:dyDescent="0.25"/>
    <row r="203" s="16" customFormat="1" x14ac:dyDescent="0.25"/>
    <row r="204" s="16" customFormat="1" x14ac:dyDescent="0.25"/>
    <row r="205" s="16" customFormat="1" x14ac:dyDescent="0.25"/>
    <row r="206" s="16" customFormat="1" x14ac:dyDescent="0.25"/>
    <row r="207" s="16" customFormat="1" x14ac:dyDescent="0.25"/>
    <row r="208" s="16" customFormat="1" x14ac:dyDescent="0.25"/>
    <row r="209" s="16" customFormat="1" x14ac:dyDescent="0.25"/>
    <row r="210" s="16" customFormat="1" x14ac:dyDescent="0.25"/>
    <row r="211" s="16" customFormat="1" x14ac:dyDescent="0.25"/>
    <row r="212" s="16" customFormat="1" x14ac:dyDescent="0.25"/>
    <row r="213" s="16" customFormat="1" x14ac:dyDescent="0.25"/>
    <row r="214" s="16" customFormat="1" x14ac:dyDescent="0.25"/>
    <row r="215" s="16" customFormat="1" x14ac:dyDescent="0.25"/>
    <row r="216" s="16" customFormat="1" x14ac:dyDescent="0.25"/>
    <row r="217" s="16" customFormat="1" x14ac:dyDescent="0.25"/>
    <row r="218" s="16" customFormat="1" x14ac:dyDescent="0.25"/>
    <row r="219" s="16" customFormat="1" x14ac:dyDescent="0.25"/>
    <row r="220" s="16" customFormat="1" x14ac:dyDescent="0.25"/>
    <row r="221" s="16" customFormat="1" x14ac:dyDescent="0.25"/>
    <row r="222" s="16" customFormat="1" x14ac:dyDescent="0.25"/>
    <row r="223" s="16" customFormat="1" x14ac:dyDescent="0.25"/>
    <row r="224" s="16" customFormat="1" x14ac:dyDescent="0.25"/>
    <row r="225" s="16" customFormat="1" x14ac:dyDescent="0.25"/>
    <row r="226" s="16" customFormat="1" x14ac:dyDescent="0.25"/>
    <row r="227" s="16" customFormat="1" x14ac:dyDescent="0.25"/>
    <row r="228" s="16" customFormat="1" x14ac:dyDescent="0.25"/>
    <row r="229" s="16" customFormat="1" x14ac:dyDescent="0.25"/>
    <row r="230" s="16" customFormat="1" x14ac:dyDescent="0.25"/>
    <row r="231" s="16" customFormat="1" x14ac:dyDescent="0.25"/>
    <row r="232" s="16" customFormat="1" x14ac:dyDescent="0.25"/>
    <row r="233" s="16" customFormat="1" x14ac:dyDescent="0.25"/>
    <row r="234" s="16" customFormat="1" x14ac:dyDescent="0.25"/>
    <row r="235" s="16" customFormat="1" x14ac:dyDescent="0.25"/>
    <row r="236" s="16" customFormat="1" x14ac:dyDescent="0.25"/>
    <row r="237" s="16" customFormat="1" x14ac:dyDescent="0.25"/>
    <row r="238" s="16" customFormat="1" x14ac:dyDescent="0.25"/>
    <row r="239" s="16" customFormat="1" x14ac:dyDescent="0.25"/>
    <row r="240" s="16" customFormat="1" x14ac:dyDescent="0.25"/>
    <row r="241" s="16" customFormat="1" x14ac:dyDescent="0.25"/>
    <row r="242" s="16" customFormat="1" x14ac:dyDescent="0.25"/>
    <row r="243" s="16" customFormat="1" x14ac:dyDescent="0.25"/>
    <row r="244" s="16" customFormat="1" x14ac:dyDescent="0.25"/>
    <row r="245" s="16" customFormat="1" x14ac:dyDescent="0.25"/>
    <row r="246" s="16" customFormat="1" x14ac:dyDescent="0.25"/>
    <row r="247" s="16" customFormat="1" x14ac:dyDescent="0.25"/>
    <row r="248" s="16" customFormat="1" x14ac:dyDescent="0.25"/>
    <row r="249" s="16" customFormat="1" x14ac:dyDescent="0.25"/>
    <row r="250" s="16" customFormat="1" x14ac:dyDescent="0.25"/>
    <row r="251" s="16" customFormat="1" x14ac:dyDescent="0.25"/>
    <row r="252" s="16" customFormat="1" x14ac:dyDescent="0.25"/>
    <row r="253" s="16" customFormat="1" x14ac:dyDescent="0.25"/>
    <row r="254" s="16" customFormat="1" x14ac:dyDescent="0.25"/>
    <row r="255" s="16" customFormat="1" x14ac:dyDescent="0.25"/>
    <row r="256" s="16" customFormat="1" x14ac:dyDescent="0.25"/>
    <row r="257" s="16" customFormat="1" x14ac:dyDescent="0.25"/>
    <row r="258" s="16" customFormat="1" x14ac:dyDescent="0.25"/>
    <row r="259" s="16" customFormat="1" x14ac:dyDescent="0.25"/>
    <row r="260" s="16" customFormat="1" x14ac:dyDescent="0.25"/>
    <row r="261" s="16" customFormat="1" x14ac:dyDescent="0.25"/>
    <row r="262" s="16" customFormat="1" x14ac:dyDescent="0.25"/>
    <row r="263" s="16" customFormat="1" x14ac:dyDescent="0.25"/>
    <row r="264" s="16" customFormat="1" x14ac:dyDescent="0.25"/>
    <row r="265" s="16" customFormat="1" x14ac:dyDescent="0.25"/>
    <row r="266" s="16" customFormat="1" x14ac:dyDescent="0.25"/>
    <row r="267" s="16" customFormat="1" x14ac:dyDescent="0.25"/>
    <row r="268" s="16" customFormat="1" x14ac:dyDescent="0.25"/>
    <row r="269" s="16" customFormat="1" x14ac:dyDescent="0.25"/>
    <row r="270" s="16" customFormat="1" x14ac:dyDescent="0.25"/>
    <row r="271" s="16" customFormat="1" x14ac:dyDescent="0.25"/>
    <row r="272" s="16" customFormat="1" x14ac:dyDescent="0.25"/>
    <row r="273" s="16" customFormat="1" x14ac:dyDescent="0.25"/>
    <row r="274" s="16" customFormat="1" x14ac:dyDescent="0.25"/>
    <row r="275" s="16" customFormat="1" x14ac:dyDescent="0.25"/>
    <row r="276" s="16" customFormat="1" x14ac:dyDescent="0.25"/>
    <row r="277" s="16" customFormat="1" x14ac:dyDescent="0.25"/>
    <row r="278" s="16" customFormat="1" x14ac:dyDescent="0.25"/>
    <row r="279" s="16" customFormat="1" x14ac:dyDescent="0.25"/>
    <row r="280" s="16" customFormat="1" x14ac:dyDescent="0.25"/>
    <row r="281" s="16" customFormat="1" x14ac:dyDescent="0.25"/>
    <row r="282" s="16" customFormat="1" x14ac:dyDescent="0.25"/>
    <row r="283" s="16" customFormat="1" x14ac:dyDescent="0.25"/>
    <row r="284" s="16" customFormat="1" x14ac:dyDescent="0.25"/>
    <row r="285" s="16" customFormat="1" x14ac:dyDescent="0.25"/>
    <row r="286" s="16" customFormat="1" x14ac:dyDescent="0.25"/>
    <row r="287" s="16" customFormat="1" x14ac:dyDescent="0.25"/>
    <row r="288" s="16" customFormat="1" x14ac:dyDescent="0.25"/>
    <row r="289" s="16" customFormat="1" x14ac:dyDescent="0.25"/>
    <row r="290" s="16" customFormat="1" x14ac:dyDescent="0.25"/>
    <row r="291" s="16" customFormat="1" x14ac:dyDescent="0.25"/>
    <row r="292" s="16" customFormat="1" x14ac:dyDescent="0.25"/>
    <row r="293" s="16" customFormat="1" x14ac:dyDescent="0.25"/>
    <row r="294" s="16" customFormat="1" x14ac:dyDescent="0.25"/>
    <row r="295" s="16" customFormat="1" x14ac:dyDescent="0.25"/>
    <row r="296" s="16" customFormat="1" x14ac:dyDescent="0.25"/>
    <row r="297" s="16" customFormat="1" x14ac:dyDescent="0.25"/>
    <row r="298" s="16" customFormat="1" x14ac:dyDescent="0.25"/>
    <row r="299" s="16" customFormat="1" x14ac:dyDescent="0.25"/>
    <row r="300" s="16" customFormat="1" x14ac:dyDescent="0.25"/>
    <row r="301" s="16" customFormat="1" x14ac:dyDescent="0.25"/>
    <row r="302" s="16" customFormat="1" x14ac:dyDescent="0.25"/>
    <row r="303" s="16" customFormat="1" x14ac:dyDescent="0.25"/>
    <row r="304" s="16" customFormat="1" x14ac:dyDescent="0.25"/>
    <row r="305" s="16" customFormat="1" x14ac:dyDescent="0.25"/>
    <row r="306" s="16" customFormat="1" x14ac:dyDescent="0.25"/>
    <row r="307" s="16" customFormat="1" x14ac:dyDescent="0.25"/>
    <row r="308" s="16" customFormat="1" x14ac:dyDescent="0.25"/>
    <row r="309" s="16" customFormat="1" x14ac:dyDescent="0.25"/>
    <row r="310" s="16" customFormat="1" x14ac:dyDescent="0.25"/>
    <row r="311" s="16" customFormat="1" x14ac:dyDescent="0.25"/>
    <row r="312" s="16" customFormat="1" x14ac:dyDescent="0.25"/>
    <row r="313" s="16" customFormat="1" x14ac:dyDescent="0.25"/>
    <row r="314" s="16" customFormat="1" x14ac:dyDescent="0.25"/>
    <row r="315" s="16" customFormat="1" x14ac:dyDescent="0.25"/>
    <row r="316" s="16" customFormat="1" x14ac:dyDescent="0.25"/>
    <row r="317" s="16" customFormat="1" x14ac:dyDescent="0.25"/>
    <row r="318" s="16" customFormat="1" x14ac:dyDescent="0.25"/>
    <row r="319" s="16" customFormat="1" x14ac:dyDescent="0.25"/>
    <row r="320" s="16" customFormat="1" x14ac:dyDescent="0.25"/>
    <row r="321" s="16" customFormat="1" x14ac:dyDescent="0.25"/>
    <row r="322" s="16" customFormat="1" x14ac:dyDescent="0.25"/>
    <row r="323" s="16" customFormat="1" x14ac:dyDescent="0.25"/>
    <row r="324" s="16" customFormat="1" x14ac:dyDescent="0.25"/>
    <row r="325" s="16" customFormat="1" x14ac:dyDescent="0.25"/>
    <row r="326" s="16" customFormat="1" x14ac:dyDescent="0.25"/>
    <row r="327" s="16" customFormat="1" x14ac:dyDescent="0.25"/>
    <row r="328" s="16" customFormat="1" x14ac:dyDescent="0.25"/>
    <row r="329" s="16" customFormat="1" x14ac:dyDescent="0.25"/>
    <row r="330" s="16" customFormat="1" x14ac:dyDescent="0.25"/>
    <row r="331" s="16" customFormat="1" x14ac:dyDescent="0.25"/>
    <row r="332" s="16" customFormat="1" x14ac:dyDescent="0.25"/>
    <row r="333" s="16" customFormat="1" x14ac:dyDescent="0.25"/>
    <row r="334" s="16" customFormat="1" x14ac:dyDescent="0.25"/>
    <row r="335" s="16" customFormat="1" x14ac:dyDescent="0.25"/>
    <row r="336" s="16" customFormat="1" x14ac:dyDescent="0.25"/>
    <row r="337" s="16" customFormat="1" x14ac:dyDescent="0.25"/>
    <row r="338" s="16" customFormat="1" x14ac:dyDescent="0.25"/>
    <row r="339" s="16" customFormat="1" x14ac:dyDescent="0.25"/>
    <row r="340" s="16" customFormat="1" x14ac:dyDescent="0.25"/>
    <row r="341" s="16" customFormat="1" x14ac:dyDescent="0.25"/>
    <row r="342" s="16" customFormat="1" x14ac:dyDescent="0.25"/>
    <row r="343" s="16" customFormat="1" x14ac:dyDescent="0.25"/>
    <row r="344" s="16" customFormat="1" x14ac:dyDescent="0.25"/>
    <row r="345" s="16" customFormat="1" x14ac:dyDescent="0.25"/>
    <row r="346" s="16" customFormat="1" x14ac:dyDescent="0.25"/>
    <row r="347" s="16" customFormat="1" x14ac:dyDescent="0.25"/>
    <row r="348" s="16" customFormat="1" x14ac:dyDescent="0.25"/>
    <row r="349" s="16" customFormat="1" x14ac:dyDescent="0.25"/>
    <row r="350" s="16" customFormat="1" x14ac:dyDescent="0.25"/>
    <row r="351" s="16" customFormat="1" x14ac:dyDescent="0.25"/>
    <row r="352" s="16" customFormat="1" x14ac:dyDescent="0.25"/>
    <row r="353" s="16" customFormat="1" x14ac:dyDescent="0.25"/>
    <row r="354" s="16" customFormat="1" x14ac:dyDescent="0.25"/>
    <row r="355" s="16" customFormat="1" x14ac:dyDescent="0.25"/>
    <row r="356" s="16" customFormat="1" x14ac:dyDescent="0.25"/>
    <row r="357" s="16" customFormat="1" x14ac:dyDescent="0.25"/>
    <row r="358" s="16" customFormat="1" x14ac:dyDescent="0.25"/>
    <row r="359" s="16" customFormat="1" x14ac:dyDescent="0.25"/>
    <row r="360" s="16" customFormat="1" x14ac:dyDescent="0.25"/>
    <row r="361" s="16" customFormat="1" x14ac:dyDescent="0.25"/>
    <row r="362" s="16" customFormat="1" x14ac:dyDescent="0.25"/>
    <row r="363" s="16" customFormat="1" x14ac:dyDescent="0.25"/>
    <row r="364" s="16" customFormat="1" x14ac:dyDescent="0.25"/>
    <row r="365" s="16" customFormat="1" x14ac:dyDescent="0.25"/>
    <row r="366" s="16" customFormat="1" x14ac:dyDescent="0.25"/>
    <row r="367" s="16" customFormat="1" x14ac:dyDescent="0.25"/>
    <row r="368" s="16" customFormat="1" x14ac:dyDescent="0.25"/>
    <row r="369" s="16" customFormat="1" x14ac:dyDescent="0.25"/>
    <row r="370" s="16" customFormat="1" x14ac:dyDescent="0.25"/>
    <row r="371" s="16" customFormat="1" x14ac:dyDescent="0.25"/>
    <row r="372" s="16" customFormat="1" x14ac:dyDescent="0.25"/>
    <row r="373" s="16" customFormat="1" x14ac:dyDescent="0.25"/>
    <row r="374" s="16" customFormat="1" x14ac:dyDescent="0.25"/>
    <row r="375" s="16" customFormat="1" x14ac:dyDescent="0.25"/>
    <row r="376" s="16" customFormat="1" x14ac:dyDescent="0.25"/>
    <row r="377" s="16" customFormat="1" x14ac:dyDescent="0.25"/>
    <row r="378" s="16" customFormat="1" x14ac:dyDescent="0.25"/>
    <row r="379" s="16" customFormat="1" x14ac:dyDescent="0.25"/>
    <row r="380" s="16" customFormat="1" x14ac:dyDescent="0.25"/>
    <row r="381" s="16" customFormat="1" x14ac:dyDescent="0.25"/>
    <row r="382" s="16" customFormat="1" x14ac:dyDescent="0.25"/>
    <row r="383" s="16" customFormat="1" x14ac:dyDescent="0.25"/>
    <row r="384" s="16" customFormat="1" x14ac:dyDescent="0.25"/>
    <row r="385" s="16" customFormat="1" x14ac:dyDescent="0.25"/>
    <row r="386" s="16" customFormat="1" x14ac:dyDescent="0.25"/>
    <row r="387" s="16" customFormat="1" x14ac:dyDescent="0.25"/>
    <row r="388" s="16" customFormat="1" x14ac:dyDescent="0.25"/>
    <row r="389" s="16" customFormat="1" x14ac:dyDescent="0.25"/>
    <row r="390" s="16" customFormat="1" x14ac:dyDescent="0.25"/>
    <row r="391" s="16" customFormat="1" x14ac:dyDescent="0.25"/>
    <row r="392" s="16" customFormat="1" x14ac:dyDescent="0.25"/>
    <row r="393" s="16" customFormat="1" x14ac:dyDescent="0.25"/>
    <row r="394" s="16" customFormat="1" x14ac:dyDescent="0.25"/>
    <row r="395" s="16" customFormat="1" x14ac:dyDescent="0.25"/>
    <row r="396" s="16" customFormat="1" x14ac:dyDescent="0.25"/>
    <row r="397" s="16" customFormat="1" x14ac:dyDescent="0.25"/>
    <row r="398" s="16" customFormat="1" x14ac:dyDescent="0.25"/>
    <row r="399" s="16" customFormat="1" x14ac:dyDescent="0.25"/>
    <row r="400" s="16" customFormat="1" x14ac:dyDescent="0.25"/>
    <row r="401" s="16" customFormat="1" x14ac:dyDescent="0.25"/>
  </sheetData>
  <mergeCells count="5">
    <mergeCell ref="A22:M22"/>
    <mergeCell ref="A1:Q1"/>
    <mergeCell ref="A2:Q2"/>
    <mergeCell ref="A8:Q8"/>
    <mergeCell ref="A17:Q17"/>
  </mergeCells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797FF-7259-4867-83A7-4A726D757BAF}">
  <sheetPr>
    <pageSetUpPr fitToPage="1"/>
  </sheetPr>
  <dimension ref="A1:AT978"/>
  <sheetViews>
    <sheetView showGridLines="0" tabSelected="1" zoomScale="90" zoomScaleNormal="90" workbookViewId="0">
      <selection activeCell="L18" sqref="L18:M18"/>
    </sheetView>
  </sheetViews>
  <sheetFormatPr defaultRowHeight="30" customHeight="1" x14ac:dyDescent="0.25"/>
  <cols>
    <col min="1" max="1" width="3.42578125" style="86" customWidth="1"/>
    <col min="2" max="2" width="3.85546875" style="86" customWidth="1"/>
    <col min="3" max="4" width="3.7109375" style="86" customWidth="1"/>
    <col min="5" max="5" width="4.5703125" style="86" customWidth="1"/>
    <col min="6" max="6" width="4.7109375" style="86" customWidth="1"/>
    <col min="7" max="8" width="3.7109375" style="86" customWidth="1"/>
    <col min="9" max="9" width="4.140625" style="86" customWidth="1"/>
    <col min="10" max="10" width="3.7109375" style="86" customWidth="1"/>
    <col min="11" max="11" width="7.5703125" style="87" customWidth="1"/>
    <col min="12" max="12" width="7.28515625" style="87" customWidth="1"/>
    <col min="13" max="13" width="6.42578125" style="86" customWidth="1"/>
    <col min="14" max="23" width="3.7109375" style="86" customWidth="1"/>
    <col min="24" max="30" width="3.42578125" style="11" customWidth="1"/>
    <col min="31" max="32" width="3.42578125" style="88" customWidth="1"/>
    <col min="33" max="39" width="3.7109375" style="89" customWidth="1"/>
    <col min="40" max="40" width="8.140625" style="90" customWidth="1"/>
    <col min="41" max="41" width="21.42578125" style="95" customWidth="1"/>
    <col min="42" max="42" width="7.28515625" style="90" customWidth="1"/>
    <col min="43" max="43" width="3.7109375" style="53" customWidth="1"/>
    <col min="44" max="44" width="15.140625" style="53" hidden="1" customWidth="1"/>
    <col min="45" max="45" width="10.140625" style="53" hidden="1" customWidth="1"/>
    <col min="46" max="46" width="13.140625" style="53" hidden="1" customWidth="1"/>
    <col min="47" max="16384" width="9.140625" style="53"/>
  </cols>
  <sheetData>
    <row r="1" spans="1:46" ht="38.25" customHeight="1" x14ac:dyDescent="0.25">
      <c r="A1" s="278"/>
      <c r="B1" s="278"/>
      <c r="C1" s="278"/>
      <c r="D1" s="278"/>
      <c r="E1" s="278"/>
      <c r="F1" s="278"/>
      <c r="G1" s="278"/>
      <c r="H1" s="279" t="s">
        <v>131</v>
      </c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1" t="s">
        <v>197</v>
      </c>
      <c r="AH1" s="281"/>
      <c r="AI1" s="281"/>
      <c r="AJ1" s="281"/>
      <c r="AK1" s="281"/>
      <c r="AL1" s="281"/>
      <c r="AM1" s="281"/>
      <c r="AN1" s="281"/>
      <c r="AO1" s="281"/>
      <c r="AP1" s="281"/>
    </row>
    <row r="2" spans="1:46" ht="6.75" customHeight="1" x14ac:dyDescent="0.25">
      <c r="A2" s="278"/>
      <c r="B2" s="278"/>
      <c r="C2" s="278"/>
      <c r="D2" s="278"/>
      <c r="E2" s="278"/>
      <c r="F2" s="278"/>
      <c r="G2" s="278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1"/>
      <c r="AH2" s="281"/>
      <c r="AI2" s="281"/>
      <c r="AJ2" s="281"/>
      <c r="AK2" s="281"/>
      <c r="AL2" s="281"/>
      <c r="AM2" s="281"/>
      <c r="AN2" s="281"/>
      <c r="AO2" s="281"/>
      <c r="AP2" s="281"/>
    </row>
    <row r="3" spans="1:46" ht="17.25" customHeight="1" x14ac:dyDescent="0.25">
      <c r="A3" s="233" t="s">
        <v>94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5"/>
    </row>
    <row r="4" spans="1:46" ht="17.25" customHeight="1" x14ac:dyDescent="0.25">
      <c r="A4" s="282" t="s">
        <v>2</v>
      </c>
      <c r="B4" s="282"/>
      <c r="C4" s="282"/>
      <c r="D4" s="282"/>
      <c r="E4" s="282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4" t="s">
        <v>3</v>
      </c>
      <c r="R4" s="284"/>
      <c r="S4" s="284"/>
      <c r="T4" s="284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91"/>
      <c r="AG4" s="285" t="s">
        <v>4</v>
      </c>
      <c r="AH4" s="285"/>
      <c r="AI4" s="285"/>
      <c r="AJ4" s="285"/>
      <c r="AK4" s="255"/>
      <c r="AL4" s="255"/>
      <c r="AM4" s="255"/>
      <c r="AN4" s="255"/>
      <c r="AO4" s="255"/>
      <c r="AP4" s="255"/>
    </row>
    <row r="5" spans="1:46" ht="17.25" customHeight="1" x14ac:dyDescent="0.25">
      <c r="A5" s="256" t="s">
        <v>5</v>
      </c>
      <c r="B5" s="256"/>
      <c r="C5" s="256"/>
      <c r="D5" s="256"/>
      <c r="E5" s="256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6" t="s">
        <v>6</v>
      </c>
      <c r="R5" s="256"/>
      <c r="S5" s="256"/>
      <c r="T5" s="256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64"/>
      <c r="AG5" s="286" t="s">
        <v>7</v>
      </c>
      <c r="AH5" s="286"/>
      <c r="AI5" s="286"/>
      <c r="AJ5" s="286"/>
      <c r="AK5" s="287"/>
      <c r="AL5" s="287"/>
      <c r="AM5" s="287"/>
      <c r="AN5" s="287"/>
      <c r="AO5" s="287"/>
      <c r="AP5" s="287"/>
    </row>
    <row r="6" spans="1:46" ht="17.25" customHeight="1" x14ac:dyDescent="0.25">
      <c r="A6" s="256" t="s">
        <v>8</v>
      </c>
      <c r="B6" s="256"/>
      <c r="C6" s="256"/>
      <c r="D6" s="256"/>
      <c r="E6" s="256"/>
      <c r="F6" s="257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6" t="s">
        <v>9</v>
      </c>
      <c r="R6" s="256"/>
      <c r="S6" s="256"/>
      <c r="T6" s="256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64"/>
      <c r="AG6" s="258" t="s">
        <v>10</v>
      </c>
      <c r="AH6" s="258"/>
      <c r="AI6" s="258"/>
      <c r="AJ6" s="258"/>
      <c r="AK6" s="255"/>
      <c r="AL6" s="255"/>
      <c r="AM6" s="255"/>
      <c r="AN6" s="255"/>
      <c r="AO6" s="255"/>
      <c r="AP6" s="255"/>
    </row>
    <row r="7" spans="1:46" ht="17.25" customHeight="1" x14ac:dyDescent="0.25">
      <c r="A7" s="288" t="s">
        <v>11</v>
      </c>
      <c r="B7" s="288"/>
      <c r="C7" s="288"/>
      <c r="D7" s="288"/>
      <c r="E7" s="288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8" t="s">
        <v>12</v>
      </c>
      <c r="R7" s="288"/>
      <c r="S7" s="288"/>
      <c r="T7" s="288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64"/>
      <c r="AG7" s="259" t="s">
        <v>190</v>
      </c>
      <c r="AH7" s="259"/>
      <c r="AI7" s="259"/>
      <c r="AJ7" s="259"/>
      <c r="AK7" s="259"/>
      <c r="AL7" s="259"/>
      <c r="AM7" s="259"/>
      <c r="AN7" s="259"/>
      <c r="AO7" s="260"/>
      <c r="AP7" s="260"/>
    </row>
    <row r="8" spans="1:46" ht="9.75" customHeight="1" x14ac:dyDescent="0.25">
      <c r="A8" s="264" t="s">
        <v>13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</row>
    <row r="9" spans="1:46" ht="17.25" customHeight="1" x14ac:dyDescent="0.25">
      <c r="A9" s="265" t="s">
        <v>147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</row>
    <row r="10" spans="1:46" ht="17.25" customHeight="1" x14ac:dyDescent="0.25">
      <c r="A10" s="261" t="s">
        <v>193</v>
      </c>
      <c r="B10" s="262"/>
      <c r="C10" s="262"/>
      <c r="D10" s="262"/>
      <c r="E10" s="262"/>
      <c r="F10" s="262"/>
      <c r="G10" s="262"/>
      <c r="H10" s="262"/>
      <c r="I10" s="262"/>
      <c r="J10" s="263"/>
      <c r="K10" s="109" t="str">
        <f>IFERROR(AVERAGE(Z18:Z943)," ")</f>
        <v xml:space="preserve"> </v>
      </c>
      <c r="L10" s="55"/>
      <c r="M10" s="271" t="s">
        <v>165</v>
      </c>
      <c r="N10" s="271"/>
      <c r="O10" s="271"/>
      <c r="P10" s="271"/>
      <c r="Q10" s="271"/>
      <c r="R10" s="271"/>
      <c r="S10" s="276">
        <f>COUNTIF(K18:K943,"Tier 1")</f>
        <v>0</v>
      </c>
      <c r="T10" s="276"/>
      <c r="U10" s="266"/>
      <c r="V10" s="266"/>
      <c r="W10" s="275" t="s">
        <v>135</v>
      </c>
      <c r="X10" s="275"/>
      <c r="Y10" s="275"/>
      <c r="Z10" s="275"/>
      <c r="AA10" s="275"/>
      <c r="AB10" s="275"/>
      <c r="AC10" s="272">
        <f>AL10+AP10</f>
        <v>0</v>
      </c>
      <c r="AD10" s="272"/>
      <c r="AE10" s="106"/>
      <c r="AF10" s="106"/>
      <c r="AG10" s="270" t="s">
        <v>122</v>
      </c>
      <c r="AH10" s="270"/>
      <c r="AI10" s="270"/>
      <c r="AJ10" s="270"/>
      <c r="AK10" s="270"/>
      <c r="AL10" s="268">
        <f>COUNTIF(AR18:AR943,"10")</f>
        <v>0</v>
      </c>
      <c r="AM10" s="268"/>
      <c r="AN10" s="91"/>
      <c r="AO10" s="108" t="s">
        <v>138</v>
      </c>
      <c r="AP10" s="102">
        <f>COUNTIFS(AR18:AR943,"&gt;5",AR18:AR943,"&lt;10" )</f>
        <v>0</v>
      </c>
    </row>
    <row r="11" spans="1:46" ht="17.25" customHeight="1" x14ac:dyDescent="0.25">
      <c r="A11" s="261" t="s">
        <v>194</v>
      </c>
      <c r="B11" s="262"/>
      <c r="C11" s="262"/>
      <c r="D11" s="262"/>
      <c r="E11" s="262"/>
      <c r="F11" s="262"/>
      <c r="G11" s="262"/>
      <c r="H11" s="262"/>
      <c r="I11" s="262"/>
      <c r="J11" s="263"/>
      <c r="K11" s="110" t="str">
        <f>IFERROR(AVERAGEIF(AT18:AT943,"&lt;&gt;0"),"")</f>
        <v/>
      </c>
      <c r="L11" s="62"/>
      <c r="M11" s="271" t="s">
        <v>133</v>
      </c>
      <c r="N11" s="271"/>
      <c r="O11" s="271"/>
      <c r="P11" s="271"/>
      <c r="Q11" s="271"/>
      <c r="R11" s="271"/>
      <c r="S11" s="276">
        <f>COUNTIF(K18:K943,"SubTier 2")+COUNTIF(K18:K943,"SubTier 3")</f>
        <v>0</v>
      </c>
      <c r="T11" s="276"/>
      <c r="U11" s="267"/>
      <c r="V11" s="267"/>
      <c r="W11" s="274" t="s">
        <v>134</v>
      </c>
      <c r="X11" s="274"/>
      <c r="Y11" s="274"/>
      <c r="Z11" s="274"/>
      <c r="AA11" s="274"/>
      <c r="AB11" s="274"/>
      <c r="AC11" s="273">
        <f>AL11+AP11</f>
        <v>0</v>
      </c>
      <c r="AD11" s="273"/>
      <c r="AE11" s="107"/>
      <c r="AF11" s="107"/>
      <c r="AG11" s="271" t="s">
        <v>136</v>
      </c>
      <c r="AH11" s="271"/>
      <c r="AI11" s="271"/>
      <c r="AJ11" s="271"/>
      <c r="AK11" s="271"/>
      <c r="AL11" s="269">
        <f>COUNTIF(AS18:AS943,"10")</f>
        <v>0</v>
      </c>
      <c r="AM11" s="269"/>
      <c r="AN11" s="91"/>
      <c r="AO11" s="105" t="s">
        <v>137</v>
      </c>
      <c r="AP11" s="60">
        <f>COUNTIFS(AS18:AS943,"&gt;5",AS18:AS943,"&lt;10" )</f>
        <v>0</v>
      </c>
      <c r="AQ11" s="64"/>
      <c r="AR11" s="65"/>
      <c r="AS11" s="65"/>
      <c r="AT11" s="65"/>
    </row>
    <row r="12" spans="1:46" ht="9.75" customHeight="1" x14ac:dyDescent="0.25">
      <c r="A12" s="277"/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</row>
    <row r="13" spans="1:46" ht="9.75" customHeight="1" x14ac:dyDescent="0.25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</row>
    <row r="14" spans="1:46" ht="12" customHeight="1" x14ac:dyDescent="0.25">
      <c r="A14" s="66"/>
      <c r="B14" s="236" t="s">
        <v>130</v>
      </c>
      <c r="C14" s="237"/>
      <c r="D14" s="237"/>
      <c r="E14" s="237"/>
      <c r="F14" s="237"/>
      <c r="G14" s="237"/>
      <c r="H14" s="238"/>
      <c r="I14" s="67"/>
      <c r="J14" s="67"/>
      <c r="K14" s="67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92"/>
      <c r="AP14" s="53"/>
    </row>
    <row r="15" spans="1:46" ht="9.75" customHeight="1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92"/>
      <c r="AP15" s="104"/>
    </row>
    <row r="16" spans="1:46" ht="17.25" customHeight="1" x14ac:dyDescent="0.25">
      <c r="A16" s="233" t="s">
        <v>20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5"/>
      <c r="AA16" s="233" t="s">
        <v>21</v>
      </c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5"/>
      <c r="AR16" s="241" t="s">
        <v>187</v>
      </c>
      <c r="AS16" s="239" t="s">
        <v>188</v>
      </c>
      <c r="AT16" s="239" t="s">
        <v>196</v>
      </c>
    </row>
    <row r="17" spans="1:46" ht="40.5" customHeight="1" x14ac:dyDescent="0.25">
      <c r="A17" s="245" t="s">
        <v>23</v>
      </c>
      <c r="B17" s="246"/>
      <c r="C17" s="247"/>
      <c r="D17" s="245" t="s">
        <v>24</v>
      </c>
      <c r="E17" s="246"/>
      <c r="F17" s="247"/>
      <c r="G17" s="245" t="s">
        <v>128</v>
      </c>
      <c r="H17" s="246"/>
      <c r="I17" s="246"/>
      <c r="J17" s="247"/>
      <c r="K17" s="93" t="s">
        <v>152</v>
      </c>
      <c r="L17" s="248" t="s">
        <v>132</v>
      </c>
      <c r="M17" s="249"/>
      <c r="N17" s="248" t="s">
        <v>26</v>
      </c>
      <c r="O17" s="250"/>
      <c r="P17" s="250"/>
      <c r="Q17" s="250"/>
      <c r="R17" s="249"/>
      <c r="S17" s="242" t="s">
        <v>27</v>
      </c>
      <c r="T17" s="243"/>
      <c r="U17" s="243"/>
      <c r="V17" s="243"/>
      <c r="W17" s="244"/>
      <c r="X17" s="94" t="s">
        <v>28</v>
      </c>
      <c r="Y17" s="94" t="s">
        <v>29</v>
      </c>
      <c r="Z17" s="94" t="s">
        <v>30</v>
      </c>
      <c r="AA17" s="251" t="s">
        <v>31</v>
      </c>
      <c r="AB17" s="252"/>
      <c r="AC17" s="251" t="s">
        <v>34</v>
      </c>
      <c r="AD17" s="252"/>
      <c r="AE17" s="253" t="s">
        <v>186</v>
      </c>
      <c r="AF17" s="254"/>
      <c r="AG17" s="242" t="s">
        <v>33</v>
      </c>
      <c r="AH17" s="243"/>
      <c r="AI17" s="243"/>
      <c r="AJ17" s="243"/>
      <c r="AK17" s="243"/>
      <c r="AL17" s="243"/>
      <c r="AM17" s="244"/>
      <c r="AN17" s="103" t="s">
        <v>174</v>
      </c>
      <c r="AO17" s="96" t="s">
        <v>175</v>
      </c>
      <c r="AP17" s="97" t="s">
        <v>176</v>
      </c>
      <c r="AR17" s="241"/>
      <c r="AS17" s="240"/>
      <c r="AT17" s="240"/>
    </row>
    <row r="18" spans="1:46" ht="30" customHeight="1" x14ac:dyDescent="0.25">
      <c r="A18" s="227"/>
      <c r="B18" s="227"/>
      <c r="C18" s="227"/>
      <c r="D18" s="230"/>
      <c r="E18" s="231"/>
      <c r="F18" s="231"/>
      <c r="G18" s="230"/>
      <c r="H18" s="231"/>
      <c r="I18" s="231"/>
      <c r="J18" s="232"/>
      <c r="K18" s="111"/>
      <c r="L18" s="215"/>
      <c r="M18" s="216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100"/>
      <c r="Y18" s="100"/>
      <c r="Z18" s="100"/>
      <c r="AA18" s="219" t="str">
        <f t="shared" ref="AA18:AA114" si="0">IF(AND(X18&gt;4,Z18&gt;=6,Z18&lt;10),"WD",IF(AND(X18&gt;4,Z18=10),"PTC",IF(OR(X18="",Z18=""),"","NA")))</f>
        <v/>
      </c>
      <c r="AB18" s="220"/>
      <c r="AC18" s="221"/>
      <c r="AD18" s="221"/>
      <c r="AE18" s="229"/>
      <c r="AF18" s="229"/>
      <c r="AG18" s="223"/>
      <c r="AH18" s="223"/>
      <c r="AI18" s="223"/>
      <c r="AJ18" s="223"/>
      <c r="AK18" s="223"/>
      <c r="AL18" s="223"/>
      <c r="AM18" s="223"/>
      <c r="AN18" s="101"/>
      <c r="AO18" s="98"/>
      <c r="AP18" s="99"/>
      <c r="AR18" s="76" t="str">
        <f>IF(K18="Tier 1",AN18,"")</f>
        <v/>
      </c>
      <c r="AS18" s="76">
        <f>IF(K18&lt;&gt;"Tier 1",AP18,"")</f>
        <v>0</v>
      </c>
      <c r="AT18" s="76">
        <f>MIN(IF(AN18&gt;=0,IF(AP18&gt;=0, AN18:AP18, " ")))</f>
        <v>0</v>
      </c>
    </row>
    <row r="19" spans="1:46" ht="30" customHeight="1" x14ac:dyDescent="0.25">
      <c r="A19" s="227"/>
      <c r="B19" s="227"/>
      <c r="C19" s="227"/>
      <c r="D19" s="230"/>
      <c r="E19" s="231"/>
      <c r="F19" s="231"/>
      <c r="G19" s="230"/>
      <c r="H19" s="231"/>
      <c r="I19" s="231"/>
      <c r="J19" s="232"/>
      <c r="K19" s="111"/>
      <c r="L19" s="215"/>
      <c r="M19" s="216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100"/>
      <c r="Y19" s="100"/>
      <c r="Z19" s="100"/>
      <c r="AA19" s="219" t="str">
        <f t="shared" si="0"/>
        <v/>
      </c>
      <c r="AB19" s="220"/>
      <c r="AC19" s="221"/>
      <c r="AD19" s="221"/>
      <c r="AE19" s="229"/>
      <c r="AF19" s="229"/>
      <c r="AG19" s="223"/>
      <c r="AH19" s="223"/>
      <c r="AI19" s="223"/>
      <c r="AJ19" s="223"/>
      <c r="AK19" s="223"/>
      <c r="AL19" s="223"/>
      <c r="AM19" s="223"/>
      <c r="AN19" s="101"/>
      <c r="AO19" s="98"/>
      <c r="AP19" s="99"/>
      <c r="AR19" s="76" t="str">
        <f t="shared" ref="AR19:AR42" si="1">IF(K19="Tier 1",AN19,"")</f>
        <v/>
      </c>
      <c r="AS19" s="76">
        <f t="shared" ref="AS19:AS82" si="2">IF(K19&lt;&gt;"Tier 1",AP19,"")</f>
        <v>0</v>
      </c>
      <c r="AT19" s="76">
        <f t="shared" ref="AT19:AT82" si="3">MIN(IF(AN19&gt;=0,IF(AP19&gt;=0, AN19:AP19, " ")))</f>
        <v>0</v>
      </c>
    </row>
    <row r="20" spans="1:46" ht="30" customHeight="1" x14ac:dyDescent="0.25">
      <c r="A20" s="227"/>
      <c r="B20" s="227"/>
      <c r="C20" s="227"/>
      <c r="D20" s="230"/>
      <c r="E20" s="231"/>
      <c r="F20" s="231"/>
      <c r="G20" s="230"/>
      <c r="H20" s="231"/>
      <c r="I20" s="231"/>
      <c r="J20" s="232"/>
      <c r="K20" s="111"/>
      <c r="L20" s="215"/>
      <c r="M20" s="216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100"/>
      <c r="Y20" s="100"/>
      <c r="Z20" s="100"/>
      <c r="AA20" s="219" t="str">
        <f t="shared" si="0"/>
        <v/>
      </c>
      <c r="AB20" s="220"/>
      <c r="AC20" s="221"/>
      <c r="AD20" s="221"/>
      <c r="AE20" s="229"/>
      <c r="AF20" s="229"/>
      <c r="AG20" s="223"/>
      <c r="AH20" s="223"/>
      <c r="AI20" s="223"/>
      <c r="AJ20" s="223"/>
      <c r="AK20" s="223"/>
      <c r="AL20" s="223"/>
      <c r="AM20" s="223"/>
      <c r="AN20" s="101"/>
      <c r="AO20" s="98"/>
      <c r="AP20" s="99"/>
      <c r="AR20" s="76" t="str">
        <f t="shared" si="1"/>
        <v/>
      </c>
      <c r="AS20" s="76">
        <f t="shared" si="2"/>
        <v>0</v>
      </c>
      <c r="AT20" s="76">
        <f t="shared" si="3"/>
        <v>0</v>
      </c>
    </row>
    <row r="21" spans="1:46" ht="30" customHeight="1" x14ac:dyDescent="0.25">
      <c r="A21" s="227"/>
      <c r="B21" s="227"/>
      <c r="C21" s="227"/>
      <c r="D21" s="230"/>
      <c r="E21" s="231"/>
      <c r="F21" s="231"/>
      <c r="G21" s="224"/>
      <c r="H21" s="225"/>
      <c r="I21" s="225"/>
      <c r="J21" s="226"/>
      <c r="K21" s="111"/>
      <c r="L21" s="215"/>
      <c r="M21" s="216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100"/>
      <c r="Y21" s="100"/>
      <c r="Z21" s="100"/>
      <c r="AA21" s="219" t="str">
        <f t="shared" si="0"/>
        <v/>
      </c>
      <c r="AB21" s="220"/>
      <c r="AC21" s="221"/>
      <c r="AD21" s="221"/>
      <c r="AE21" s="229"/>
      <c r="AF21" s="229"/>
      <c r="AG21" s="223"/>
      <c r="AH21" s="223"/>
      <c r="AI21" s="223"/>
      <c r="AJ21" s="223"/>
      <c r="AK21" s="223"/>
      <c r="AL21" s="223"/>
      <c r="AM21" s="223"/>
      <c r="AN21" s="101"/>
      <c r="AO21" s="98"/>
      <c r="AP21" s="99"/>
      <c r="AR21" s="76" t="str">
        <f t="shared" si="1"/>
        <v/>
      </c>
      <c r="AS21" s="76">
        <f t="shared" si="2"/>
        <v>0</v>
      </c>
      <c r="AT21" s="76">
        <f t="shared" si="3"/>
        <v>0</v>
      </c>
    </row>
    <row r="22" spans="1:46" ht="30" customHeight="1" x14ac:dyDescent="0.25">
      <c r="A22" s="227"/>
      <c r="B22" s="227"/>
      <c r="C22" s="227"/>
      <c r="D22" s="230"/>
      <c r="E22" s="231"/>
      <c r="F22" s="231"/>
      <c r="G22" s="224"/>
      <c r="H22" s="225"/>
      <c r="I22" s="225"/>
      <c r="J22" s="226"/>
      <c r="K22" s="111"/>
      <c r="L22" s="215"/>
      <c r="M22" s="216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100"/>
      <c r="Y22" s="100"/>
      <c r="Z22" s="100"/>
      <c r="AA22" s="219" t="str">
        <f t="shared" si="0"/>
        <v/>
      </c>
      <c r="AB22" s="220"/>
      <c r="AC22" s="221"/>
      <c r="AD22" s="221"/>
      <c r="AE22" s="229"/>
      <c r="AF22" s="229"/>
      <c r="AG22" s="223"/>
      <c r="AH22" s="223"/>
      <c r="AI22" s="223"/>
      <c r="AJ22" s="223"/>
      <c r="AK22" s="223"/>
      <c r="AL22" s="223"/>
      <c r="AM22" s="223"/>
      <c r="AN22" s="101"/>
      <c r="AO22" s="98"/>
      <c r="AP22" s="99"/>
      <c r="AR22" s="76" t="str">
        <f t="shared" si="1"/>
        <v/>
      </c>
      <c r="AS22" s="76">
        <f t="shared" si="2"/>
        <v>0</v>
      </c>
      <c r="AT22" s="76">
        <f t="shared" si="3"/>
        <v>0</v>
      </c>
    </row>
    <row r="23" spans="1:46" ht="30" customHeight="1" x14ac:dyDescent="0.25">
      <c r="A23" s="227"/>
      <c r="B23" s="227"/>
      <c r="C23" s="227"/>
      <c r="D23" s="230"/>
      <c r="E23" s="231"/>
      <c r="F23" s="231"/>
      <c r="G23" s="224"/>
      <c r="H23" s="225"/>
      <c r="I23" s="225"/>
      <c r="J23" s="226"/>
      <c r="K23" s="111"/>
      <c r="L23" s="215"/>
      <c r="M23" s="216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100"/>
      <c r="Y23" s="100"/>
      <c r="Z23" s="100"/>
      <c r="AA23" s="219" t="str">
        <f t="shared" si="0"/>
        <v/>
      </c>
      <c r="AB23" s="220"/>
      <c r="AC23" s="221"/>
      <c r="AD23" s="221"/>
      <c r="AE23" s="229"/>
      <c r="AF23" s="229"/>
      <c r="AG23" s="223"/>
      <c r="AH23" s="223"/>
      <c r="AI23" s="223"/>
      <c r="AJ23" s="223"/>
      <c r="AK23" s="223"/>
      <c r="AL23" s="223"/>
      <c r="AM23" s="223"/>
      <c r="AN23" s="101"/>
      <c r="AO23" s="98"/>
      <c r="AP23" s="99"/>
      <c r="AR23" s="76" t="str">
        <f t="shared" si="1"/>
        <v/>
      </c>
      <c r="AS23" s="76">
        <f t="shared" si="2"/>
        <v>0</v>
      </c>
      <c r="AT23" s="76">
        <f t="shared" si="3"/>
        <v>0</v>
      </c>
    </row>
    <row r="24" spans="1:46" ht="30" customHeight="1" x14ac:dyDescent="0.25">
      <c r="A24" s="227"/>
      <c r="B24" s="227"/>
      <c r="C24" s="227"/>
      <c r="D24" s="224"/>
      <c r="E24" s="225"/>
      <c r="F24" s="226"/>
      <c r="G24" s="224"/>
      <c r="H24" s="225"/>
      <c r="I24" s="225"/>
      <c r="J24" s="226"/>
      <c r="K24" s="111"/>
      <c r="L24" s="215"/>
      <c r="M24" s="216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100"/>
      <c r="Y24" s="100"/>
      <c r="Z24" s="100"/>
      <c r="AA24" s="219" t="str">
        <f t="shared" si="0"/>
        <v/>
      </c>
      <c r="AB24" s="220"/>
      <c r="AC24" s="221"/>
      <c r="AD24" s="221"/>
      <c r="AE24" s="229"/>
      <c r="AF24" s="229"/>
      <c r="AG24" s="223"/>
      <c r="AH24" s="223"/>
      <c r="AI24" s="223"/>
      <c r="AJ24" s="223"/>
      <c r="AK24" s="223"/>
      <c r="AL24" s="223"/>
      <c r="AM24" s="223"/>
      <c r="AN24" s="101"/>
      <c r="AO24" s="98"/>
      <c r="AP24" s="99"/>
      <c r="AR24" s="76" t="str">
        <f t="shared" si="1"/>
        <v/>
      </c>
      <c r="AS24" s="76">
        <f t="shared" si="2"/>
        <v>0</v>
      </c>
      <c r="AT24" s="76">
        <f t="shared" si="3"/>
        <v>0</v>
      </c>
    </row>
    <row r="25" spans="1:46" ht="30" customHeight="1" x14ac:dyDescent="0.25">
      <c r="A25" s="227"/>
      <c r="B25" s="227"/>
      <c r="C25" s="227"/>
      <c r="D25" s="224"/>
      <c r="E25" s="225"/>
      <c r="F25" s="226"/>
      <c r="G25" s="224"/>
      <c r="H25" s="225"/>
      <c r="I25" s="225"/>
      <c r="J25" s="226"/>
      <c r="K25" s="111"/>
      <c r="L25" s="215"/>
      <c r="M25" s="216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100"/>
      <c r="Y25" s="100"/>
      <c r="Z25" s="100"/>
      <c r="AA25" s="219" t="str">
        <f t="shared" si="0"/>
        <v/>
      </c>
      <c r="AB25" s="220"/>
      <c r="AC25" s="221"/>
      <c r="AD25" s="221"/>
      <c r="AE25" s="222"/>
      <c r="AF25" s="222"/>
      <c r="AG25" s="223"/>
      <c r="AH25" s="223"/>
      <c r="AI25" s="223"/>
      <c r="AJ25" s="223"/>
      <c r="AK25" s="223"/>
      <c r="AL25" s="223"/>
      <c r="AM25" s="223"/>
      <c r="AN25" s="101"/>
      <c r="AO25" s="98"/>
      <c r="AP25" s="99"/>
      <c r="AR25" s="76" t="str">
        <f t="shared" si="1"/>
        <v/>
      </c>
      <c r="AS25" s="76">
        <f t="shared" si="2"/>
        <v>0</v>
      </c>
      <c r="AT25" s="76">
        <f t="shared" si="3"/>
        <v>0</v>
      </c>
    </row>
    <row r="26" spans="1:46" ht="30" customHeight="1" x14ac:dyDescent="0.25">
      <c r="A26" s="227"/>
      <c r="B26" s="227"/>
      <c r="C26" s="227"/>
      <c r="D26" s="224"/>
      <c r="E26" s="225"/>
      <c r="F26" s="226"/>
      <c r="G26" s="224"/>
      <c r="H26" s="225"/>
      <c r="I26" s="225"/>
      <c r="J26" s="226"/>
      <c r="K26" s="111"/>
      <c r="L26" s="215"/>
      <c r="M26" s="216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100"/>
      <c r="Y26" s="100"/>
      <c r="Z26" s="100"/>
      <c r="AA26" s="219" t="str">
        <f t="shared" si="0"/>
        <v/>
      </c>
      <c r="AB26" s="220"/>
      <c r="AC26" s="221"/>
      <c r="AD26" s="221"/>
      <c r="AE26" s="229"/>
      <c r="AF26" s="229"/>
      <c r="AG26" s="223"/>
      <c r="AH26" s="223"/>
      <c r="AI26" s="223"/>
      <c r="AJ26" s="223"/>
      <c r="AK26" s="223"/>
      <c r="AL26" s="223"/>
      <c r="AM26" s="223"/>
      <c r="AN26" s="101"/>
      <c r="AO26" s="98"/>
      <c r="AP26" s="99"/>
      <c r="AR26" s="76" t="str">
        <f t="shared" si="1"/>
        <v/>
      </c>
      <c r="AS26" s="76">
        <f t="shared" si="2"/>
        <v>0</v>
      </c>
      <c r="AT26" s="76">
        <f t="shared" si="3"/>
        <v>0</v>
      </c>
    </row>
    <row r="27" spans="1:46" ht="30" customHeight="1" x14ac:dyDescent="0.25">
      <c r="A27" s="227"/>
      <c r="B27" s="227"/>
      <c r="C27" s="227"/>
      <c r="D27" s="224"/>
      <c r="E27" s="225"/>
      <c r="F27" s="226"/>
      <c r="G27" s="224"/>
      <c r="H27" s="225"/>
      <c r="I27" s="225"/>
      <c r="J27" s="226"/>
      <c r="K27" s="111"/>
      <c r="L27" s="215"/>
      <c r="M27" s="216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100"/>
      <c r="Y27" s="100"/>
      <c r="Z27" s="100"/>
      <c r="AA27" s="219" t="str">
        <f t="shared" si="0"/>
        <v/>
      </c>
      <c r="AB27" s="220"/>
      <c r="AC27" s="221"/>
      <c r="AD27" s="221"/>
      <c r="AE27" s="229"/>
      <c r="AF27" s="229"/>
      <c r="AG27" s="223"/>
      <c r="AH27" s="223"/>
      <c r="AI27" s="223"/>
      <c r="AJ27" s="223"/>
      <c r="AK27" s="223"/>
      <c r="AL27" s="223"/>
      <c r="AM27" s="223"/>
      <c r="AN27" s="101"/>
      <c r="AO27" s="98"/>
      <c r="AP27" s="99"/>
      <c r="AR27" s="76" t="str">
        <f t="shared" si="1"/>
        <v/>
      </c>
      <c r="AS27" s="76">
        <f t="shared" si="2"/>
        <v>0</v>
      </c>
      <c r="AT27" s="76">
        <f t="shared" si="3"/>
        <v>0</v>
      </c>
    </row>
    <row r="28" spans="1:46" ht="30" customHeight="1" x14ac:dyDescent="0.25">
      <c r="A28" s="227"/>
      <c r="B28" s="227"/>
      <c r="C28" s="227"/>
      <c r="D28" s="230"/>
      <c r="E28" s="231"/>
      <c r="F28" s="231"/>
      <c r="G28" s="230"/>
      <c r="H28" s="231"/>
      <c r="I28" s="231"/>
      <c r="J28" s="232"/>
      <c r="K28" s="111"/>
      <c r="L28" s="215"/>
      <c r="M28" s="216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100"/>
      <c r="Y28" s="100"/>
      <c r="Z28" s="100"/>
      <c r="AA28" s="219" t="str">
        <f t="shared" si="0"/>
        <v/>
      </c>
      <c r="AB28" s="220"/>
      <c r="AC28" s="221"/>
      <c r="AD28" s="221"/>
      <c r="AE28" s="229"/>
      <c r="AF28" s="229"/>
      <c r="AG28" s="223"/>
      <c r="AH28" s="223"/>
      <c r="AI28" s="223"/>
      <c r="AJ28" s="223"/>
      <c r="AK28" s="223"/>
      <c r="AL28" s="223"/>
      <c r="AM28" s="223"/>
      <c r="AN28" s="101"/>
      <c r="AO28" s="98"/>
      <c r="AP28" s="99"/>
      <c r="AR28" s="76" t="str">
        <f t="shared" si="1"/>
        <v/>
      </c>
      <c r="AS28" s="76">
        <f t="shared" si="2"/>
        <v>0</v>
      </c>
      <c r="AT28" s="76">
        <f t="shared" si="3"/>
        <v>0</v>
      </c>
    </row>
    <row r="29" spans="1:46" ht="30" customHeight="1" x14ac:dyDescent="0.25">
      <c r="A29" s="227"/>
      <c r="B29" s="227"/>
      <c r="C29" s="227"/>
      <c r="D29" s="230"/>
      <c r="E29" s="231"/>
      <c r="F29" s="231"/>
      <c r="G29" s="224"/>
      <c r="H29" s="225"/>
      <c r="I29" s="225"/>
      <c r="J29" s="226"/>
      <c r="K29" s="111"/>
      <c r="L29" s="215"/>
      <c r="M29" s="216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100"/>
      <c r="Y29" s="100"/>
      <c r="Z29" s="100"/>
      <c r="AA29" s="219" t="str">
        <f t="shared" si="0"/>
        <v/>
      </c>
      <c r="AB29" s="220"/>
      <c r="AC29" s="221"/>
      <c r="AD29" s="221"/>
      <c r="AE29" s="229"/>
      <c r="AF29" s="229"/>
      <c r="AG29" s="223"/>
      <c r="AH29" s="223"/>
      <c r="AI29" s="223"/>
      <c r="AJ29" s="223"/>
      <c r="AK29" s="223"/>
      <c r="AL29" s="223"/>
      <c r="AM29" s="223"/>
      <c r="AN29" s="101"/>
      <c r="AO29" s="98"/>
      <c r="AP29" s="99"/>
      <c r="AR29" s="76" t="str">
        <f t="shared" si="1"/>
        <v/>
      </c>
      <c r="AS29" s="76">
        <f t="shared" si="2"/>
        <v>0</v>
      </c>
      <c r="AT29" s="76">
        <f t="shared" si="3"/>
        <v>0</v>
      </c>
    </row>
    <row r="30" spans="1:46" ht="30" customHeight="1" x14ac:dyDescent="0.25">
      <c r="A30" s="227"/>
      <c r="B30" s="227"/>
      <c r="C30" s="227"/>
      <c r="D30" s="230"/>
      <c r="E30" s="231"/>
      <c r="F30" s="231"/>
      <c r="G30" s="224"/>
      <c r="H30" s="225"/>
      <c r="I30" s="225"/>
      <c r="J30" s="226"/>
      <c r="K30" s="111"/>
      <c r="L30" s="215"/>
      <c r="M30" s="216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100"/>
      <c r="Y30" s="100"/>
      <c r="Z30" s="100"/>
      <c r="AA30" s="219" t="str">
        <f t="shared" si="0"/>
        <v/>
      </c>
      <c r="AB30" s="220"/>
      <c r="AC30" s="221"/>
      <c r="AD30" s="221"/>
      <c r="AE30" s="229"/>
      <c r="AF30" s="229"/>
      <c r="AG30" s="223"/>
      <c r="AH30" s="223"/>
      <c r="AI30" s="223"/>
      <c r="AJ30" s="223"/>
      <c r="AK30" s="223"/>
      <c r="AL30" s="223"/>
      <c r="AM30" s="223"/>
      <c r="AN30" s="101"/>
      <c r="AO30" s="98"/>
      <c r="AP30" s="99"/>
      <c r="AR30" s="76" t="str">
        <f t="shared" si="1"/>
        <v/>
      </c>
      <c r="AS30" s="76">
        <f t="shared" si="2"/>
        <v>0</v>
      </c>
      <c r="AT30" s="76">
        <f t="shared" si="3"/>
        <v>0</v>
      </c>
    </row>
    <row r="31" spans="1:46" ht="30" customHeight="1" x14ac:dyDescent="0.25">
      <c r="A31" s="227"/>
      <c r="B31" s="227"/>
      <c r="C31" s="227"/>
      <c r="D31" s="230"/>
      <c r="E31" s="231"/>
      <c r="F31" s="231"/>
      <c r="G31" s="224"/>
      <c r="H31" s="225"/>
      <c r="I31" s="225"/>
      <c r="J31" s="226"/>
      <c r="K31" s="111"/>
      <c r="L31" s="215"/>
      <c r="M31" s="216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100"/>
      <c r="Y31" s="100"/>
      <c r="Z31" s="100"/>
      <c r="AA31" s="219" t="str">
        <f t="shared" si="0"/>
        <v/>
      </c>
      <c r="AB31" s="220"/>
      <c r="AC31" s="221"/>
      <c r="AD31" s="221"/>
      <c r="AE31" s="229"/>
      <c r="AF31" s="229"/>
      <c r="AG31" s="223"/>
      <c r="AH31" s="223"/>
      <c r="AI31" s="223"/>
      <c r="AJ31" s="223"/>
      <c r="AK31" s="223"/>
      <c r="AL31" s="223"/>
      <c r="AM31" s="223"/>
      <c r="AN31" s="101"/>
      <c r="AO31" s="98"/>
      <c r="AP31" s="99"/>
      <c r="AR31" s="76" t="str">
        <f t="shared" si="1"/>
        <v/>
      </c>
      <c r="AS31" s="76">
        <f t="shared" si="2"/>
        <v>0</v>
      </c>
      <c r="AT31" s="76">
        <f t="shared" si="3"/>
        <v>0</v>
      </c>
    </row>
    <row r="32" spans="1:46" ht="30" customHeight="1" x14ac:dyDescent="0.25">
      <c r="A32" s="227"/>
      <c r="B32" s="227"/>
      <c r="C32" s="227"/>
      <c r="D32" s="224"/>
      <c r="E32" s="225"/>
      <c r="F32" s="226"/>
      <c r="G32" s="224"/>
      <c r="H32" s="225"/>
      <c r="I32" s="225"/>
      <c r="J32" s="226"/>
      <c r="K32" s="111"/>
      <c r="L32" s="215"/>
      <c r="M32" s="216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100"/>
      <c r="Y32" s="100"/>
      <c r="Z32" s="100"/>
      <c r="AA32" s="219" t="str">
        <f t="shared" si="0"/>
        <v/>
      </c>
      <c r="AB32" s="220"/>
      <c r="AC32" s="221"/>
      <c r="AD32" s="221"/>
      <c r="AE32" s="229"/>
      <c r="AF32" s="229"/>
      <c r="AG32" s="223"/>
      <c r="AH32" s="223"/>
      <c r="AI32" s="223"/>
      <c r="AJ32" s="223"/>
      <c r="AK32" s="223"/>
      <c r="AL32" s="223"/>
      <c r="AM32" s="223"/>
      <c r="AN32" s="101"/>
      <c r="AO32" s="98"/>
      <c r="AP32" s="99"/>
      <c r="AR32" s="76" t="str">
        <f t="shared" si="1"/>
        <v/>
      </c>
      <c r="AS32" s="76">
        <f t="shared" si="2"/>
        <v>0</v>
      </c>
      <c r="AT32" s="76">
        <f t="shared" si="3"/>
        <v>0</v>
      </c>
    </row>
    <row r="33" spans="1:46" ht="30" customHeight="1" x14ac:dyDescent="0.25">
      <c r="A33" s="227"/>
      <c r="B33" s="227"/>
      <c r="C33" s="227"/>
      <c r="D33" s="224"/>
      <c r="E33" s="225"/>
      <c r="F33" s="226"/>
      <c r="G33" s="224"/>
      <c r="H33" s="225"/>
      <c r="I33" s="225"/>
      <c r="J33" s="226"/>
      <c r="K33" s="111"/>
      <c r="L33" s="215"/>
      <c r="M33" s="216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100"/>
      <c r="Y33" s="100"/>
      <c r="Z33" s="100"/>
      <c r="AA33" s="219" t="str">
        <f t="shared" si="0"/>
        <v/>
      </c>
      <c r="AB33" s="220"/>
      <c r="AC33" s="221"/>
      <c r="AD33" s="221"/>
      <c r="AE33" s="222"/>
      <c r="AF33" s="222"/>
      <c r="AG33" s="223"/>
      <c r="AH33" s="223"/>
      <c r="AI33" s="223"/>
      <c r="AJ33" s="223"/>
      <c r="AK33" s="223"/>
      <c r="AL33" s="223"/>
      <c r="AM33" s="223"/>
      <c r="AN33" s="101"/>
      <c r="AO33" s="98"/>
      <c r="AP33" s="99"/>
      <c r="AR33" s="76" t="str">
        <f t="shared" si="1"/>
        <v/>
      </c>
      <c r="AS33" s="76">
        <f t="shared" si="2"/>
        <v>0</v>
      </c>
      <c r="AT33" s="76">
        <f t="shared" si="3"/>
        <v>0</v>
      </c>
    </row>
    <row r="34" spans="1:46" ht="30" customHeight="1" x14ac:dyDescent="0.25">
      <c r="A34" s="227"/>
      <c r="B34" s="227"/>
      <c r="C34" s="227"/>
      <c r="D34" s="224"/>
      <c r="E34" s="225"/>
      <c r="F34" s="226"/>
      <c r="G34" s="224"/>
      <c r="H34" s="225"/>
      <c r="I34" s="225"/>
      <c r="J34" s="226"/>
      <c r="K34" s="111"/>
      <c r="L34" s="215"/>
      <c r="M34" s="216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100"/>
      <c r="Y34" s="100"/>
      <c r="Z34" s="100"/>
      <c r="AA34" s="219" t="str">
        <f t="shared" si="0"/>
        <v/>
      </c>
      <c r="AB34" s="220"/>
      <c r="AC34" s="221"/>
      <c r="AD34" s="221"/>
      <c r="AE34" s="229"/>
      <c r="AF34" s="229"/>
      <c r="AG34" s="223"/>
      <c r="AH34" s="223"/>
      <c r="AI34" s="223"/>
      <c r="AJ34" s="223"/>
      <c r="AK34" s="223"/>
      <c r="AL34" s="223"/>
      <c r="AM34" s="223"/>
      <c r="AN34" s="101"/>
      <c r="AO34" s="98"/>
      <c r="AP34" s="99"/>
      <c r="AR34" s="76" t="str">
        <f t="shared" si="1"/>
        <v/>
      </c>
      <c r="AS34" s="76">
        <f t="shared" si="2"/>
        <v>0</v>
      </c>
      <c r="AT34" s="76">
        <f t="shared" si="3"/>
        <v>0</v>
      </c>
    </row>
    <row r="35" spans="1:46" ht="30" customHeight="1" x14ac:dyDescent="0.25">
      <c r="A35" s="227"/>
      <c r="B35" s="227"/>
      <c r="C35" s="227"/>
      <c r="D35" s="224"/>
      <c r="E35" s="225"/>
      <c r="F35" s="226"/>
      <c r="G35" s="224"/>
      <c r="H35" s="225"/>
      <c r="I35" s="225"/>
      <c r="J35" s="226"/>
      <c r="K35" s="111"/>
      <c r="L35" s="215"/>
      <c r="M35" s="216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100"/>
      <c r="Y35" s="100"/>
      <c r="Z35" s="100"/>
      <c r="AA35" s="219" t="str">
        <f t="shared" si="0"/>
        <v/>
      </c>
      <c r="AB35" s="220"/>
      <c r="AC35" s="221"/>
      <c r="AD35" s="221"/>
      <c r="AE35" s="229"/>
      <c r="AF35" s="229"/>
      <c r="AG35" s="223"/>
      <c r="AH35" s="223"/>
      <c r="AI35" s="223"/>
      <c r="AJ35" s="223"/>
      <c r="AK35" s="223"/>
      <c r="AL35" s="223"/>
      <c r="AM35" s="223"/>
      <c r="AN35" s="101"/>
      <c r="AO35" s="98"/>
      <c r="AP35" s="99"/>
      <c r="AR35" s="76" t="str">
        <f t="shared" si="1"/>
        <v/>
      </c>
      <c r="AS35" s="76">
        <f t="shared" si="2"/>
        <v>0</v>
      </c>
      <c r="AT35" s="76">
        <f t="shared" si="3"/>
        <v>0</v>
      </c>
    </row>
    <row r="36" spans="1:46" ht="30" customHeight="1" x14ac:dyDescent="0.25">
      <c r="A36" s="227"/>
      <c r="B36" s="227"/>
      <c r="C36" s="227"/>
      <c r="D36" s="230"/>
      <c r="E36" s="231"/>
      <c r="F36" s="231"/>
      <c r="G36" s="230"/>
      <c r="H36" s="231"/>
      <c r="I36" s="231"/>
      <c r="J36" s="232"/>
      <c r="K36" s="111"/>
      <c r="L36" s="215"/>
      <c r="M36" s="216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100"/>
      <c r="Y36" s="100"/>
      <c r="Z36" s="100"/>
      <c r="AA36" s="219" t="str">
        <f t="shared" si="0"/>
        <v/>
      </c>
      <c r="AB36" s="220"/>
      <c r="AC36" s="221"/>
      <c r="AD36" s="221"/>
      <c r="AE36" s="229"/>
      <c r="AF36" s="229"/>
      <c r="AG36" s="223"/>
      <c r="AH36" s="223"/>
      <c r="AI36" s="223"/>
      <c r="AJ36" s="223"/>
      <c r="AK36" s="223"/>
      <c r="AL36" s="223"/>
      <c r="AM36" s="223"/>
      <c r="AN36" s="101"/>
      <c r="AO36" s="98"/>
      <c r="AP36" s="99"/>
      <c r="AR36" s="76" t="str">
        <f t="shared" si="1"/>
        <v/>
      </c>
      <c r="AS36" s="76">
        <f t="shared" si="2"/>
        <v>0</v>
      </c>
      <c r="AT36" s="76">
        <f t="shared" si="3"/>
        <v>0</v>
      </c>
    </row>
    <row r="37" spans="1:46" ht="30" customHeight="1" x14ac:dyDescent="0.25">
      <c r="A37" s="227"/>
      <c r="B37" s="227"/>
      <c r="C37" s="227"/>
      <c r="D37" s="230"/>
      <c r="E37" s="231"/>
      <c r="F37" s="231"/>
      <c r="G37" s="224"/>
      <c r="H37" s="225"/>
      <c r="I37" s="225"/>
      <c r="J37" s="226"/>
      <c r="K37" s="111"/>
      <c r="L37" s="215"/>
      <c r="M37" s="216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100"/>
      <c r="Y37" s="100"/>
      <c r="Z37" s="100"/>
      <c r="AA37" s="219" t="str">
        <f t="shared" si="0"/>
        <v/>
      </c>
      <c r="AB37" s="220"/>
      <c r="AC37" s="221"/>
      <c r="AD37" s="221"/>
      <c r="AE37" s="229"/>
      <c r="AF37" s="229"/>
      <c r="AG37" s="223"/>
      <c r="AH37" s="223"/>
      <c r="AI37" s="223"/>
      <c r="AJ37" s="223"/>
      <c r="AK37" s="223"/>
      <c r="AL37" s="223"/>
      <c r="AM37" s="223"/>
      <c r="AN37" s="101"/>
      <c r="AO37" s="98"/>
      <c r="AP37" s="99"/>
      <c r="AR37" s="76" t="str">
        <f t="shared" si="1"/>
        <v/>
      </c>
      <c r="AS37" s="76">
        <f t="shared" si="2"/>
        <v>0</v>
      </c>
      <c r="AT37" s="76">
        <f t="shared" si="3"/>
        <v>0</v>
      </c>
    </row>
    <row r="38" spans="1:46" ht="30" customHeight="1" x14ac:dyDescent="0.25">
      <c r="A38" s="227"/>
      <c r="B38" s="227"/>
      <c r="C38" s="227"/>
      <c r="D38" s="230"/>
      <c r="E38" s="231"/>
      <c r="F38" s="231"/>
      <c r="G38" s="224"/>
      <c r="H38" s="225"/>
      <c r="I38" s="225"/>
      <c r="J38" s="226"/>
      <c r="K38" s="111"/>
      <c r="L38" s="215"/>
      <c r="M38" s="216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100"/>
      <c r="Y38" s="100"/>
      <c r="Z38" s="100"/>
      <c r="AA38" s="219" t="str">
        <f t="shared" si="0"/>
        <v/>
      </c>
      <c r="AB38" s="220"/>
      <c r="AC38" s="221"/>
      <c r="AD38" s="221"/>
      <c r="AE38" s="229"/>
      <c r="AF38" s="229"/>
      <c r="AG38" s="223"/>
      <c r="AH38" s="223"/>
      <c r="AI38" s="223"/>
      <c r="AJ38" s="223"/>
      <c r="AK38" s="223"/>
      <c r="AL38" s="223"/>
      <c r="AM38" s="223"/>
      <c r="AN38" s="101"/>
      <c r="AO38" s="98"/>
      <c r="AP38" s="99"/>
      <c r="AR38" s="76" t="str">
        <f t="shared" si="1"/>
        <v/>
      </c>
      <c r="AS38" s="76">
        <f t="shared" si="2"/>
        <v>0</v>
      </c>
      <c r="AT38" s="76">
        <f t="shared" si="3"/>
        <v>0</v>
      </c>
    </row>
    <row r="39" spans="1:46" ht="30" customHeight="1" x14ac:dyDescent="0.25">
      <c r="A39" s="227"/>
      <c r="B39" s="227"/>
      <c r="C39" s="227"/>
      <c r="D39" s="230"/>
      <c r="E39" s="231"/>
      <c r="F39" s="231"/>
      <c r="G39" s="224"/>
      <c r="H39" s="225"/>
      <c r="I39" s="225"/>
      <c r="J39" s="226"/>
      <c r="K39" s="111"/>
      <c r="L39" s="215"/>
      <c r="M39" s="216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100"/>
      <c r="Y39" s="100"/>
      <c r="Z39" s="100"/>
      <c r="AA39" s="219" t="str">
        <f t="shared" si="0"/>
        <v/>
      </c>
      <c r="AB39" s="220"/>
      <c r="AC39" s="221"/>
      <c r="AD39" s="221"/>
      <c r="AE39" s="229"/>
      <c r="AF39" s="229"/>
      <c r="AG39" s="223"/>
      <c r="AH39" s="223"/>
      <c r="AI39" s="223"/>
      <c r="AJ39" s="223"/>
      <c r="AK39" s="223"/>
      <c r="AL39" s="223"/>
      <c r="AM39" s="223"/>
      <c r="AN39" s="101"/>
      <c r="AO39" s="98"/>
      <c r="AP39" s="99"/>
      <c r="AR39" s="76" t="str">
        <f t="shared" si="1"/>
        <v/>
      </c>
      <c r="AS39" s="76">
        <f t="shared" si="2"/>
        <v>0</v>
      </c>
      <c r="AT39" s="76">
        <f t="shared" si="3"/>
        <v>0</v>
      </c>
    </row>
    <row r="40" spans="1:46" ht="30" customHeight="1" x14ac:dyDescent="0.25">
      <c r="A40" s="227"/>
      <c r="B40" s="227"/>
      <c r="C40" s="227"/>
      <c r="D40" s="224"/>
      <c r="E40" s="225"/>
      <c r="F40" s="226"/>
      <c r="G40" s="224"/>
      <c r="H40" s="225"/>
      <c r="I40" s="225"/>
      <c r="J40" s="226"/>
      <c r="K40" s="111"/>
      <c r="L40" s="215"/>
      <c r="M40" s="216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100"/>
      <c r="Y40" s="100"/>
      <c r="Z40" s="100"/>
      <c r="AA40" s="219" t="str">
        <f t="shared" si="0"/>
        <v/>
      </c>
      <c r="AB40" s="220"/>
      <c r="AC40" s="221"/>
      <c r="AD40" s="221"/>
      <c r="AE40" s="229"/>
      <c r="AF40" s="229"/>
      <c r="AG40" s="223"/>
      <c r="AH40" s="223"/>
      <c r="AI40" s="223"/>
      <c r="AJ40" s="223"/>
      <c r="AK40" s="223"/>
      <c r="AL40" s="223"/>
      <c r="AM40" s="223"/>
      <c r="AN40" s="101"/>
      <c r="AO40" s="98"/>
      <c r="AP40" s="99"/>
      <c r="AR40" s="76" t="str">
        <f t="shared" si="1"/>
        <v/>
      </c>
      <c r="AS40" s="76">
        <f t="shared" si="2"/>
        <v>0</v>
      </c>
      <c r="AT40" s="76">
        <f t="shared" si="3"/>
        <v>0</v>
      </c>
    </row>
    <row r="41" spans="1:46" ht="30" customHeight="1" x14ac:dyDescent="0.25">
      <c r="A41" s="227"/>
      <c r="B41" s="227"/>
      <c r="C41" s="227"/>
      <c r="D41" s="224"/>
      <c r="E41" s="225"/>
      <c r="F41" s="226"/>
      <c r="G41" s="224"/>
      <c r="H41" s="225"/>
      <c r="I41" s="225"/>
      <c r="J41" s="226"/>
      <c r="K41" s="111"/>
      <c r="L41" s="215"/>
      <c r="M41" s="216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100"/>
      <c r="Y41" s="100"/>
      <c r="Z41" s="100"/>
      <c r="AA41" s="219" t="str">
        <f t="shared" si="0"/>
        <v/>
      </c>
      <c r="AB41" s="220"/>
      <c r="AC41" s="221"/>
      <c r="AD41" s="221"/>
      <c r="AE41" s="222"/>
      <c r="AF41" s="222"/>
      <c r="AG41" s="223"/>
      <c r="AH41" s="223"/>
      <c r="AI41" s="223"/>
      <c r="AJ41" s="223"/>
      <c r="AK41" s="223"/>
      <c r="AL41" s="223"/>
      <c r="AM41" s="223"/>
      <c r="AN41" s="101"/>
      <c r="AO41" s="98"/>
      <c r="AP41" s="99"/>
      <c r="AR41" s="76" t="str">
        <f t="shared" si="1"/>
        <v/>
      </c>
      <c r="AS41" s="76">
        <f t="shared" si="2"/>
        <v>0</v>
      </c>
      <c r="AT41" s="76">
        <f t="shared" si="3"/>
        <v>0</v>
      </c>
    </row>
    <row r="42" spans="1:46" ht="30" customHeight="1" x14ac:dyDescent="0.25">
      <c r="A42" s="227"/>
      <c r="B42" s="227"/>
      <c r="C42" s="227"/>
      <c r="D42" s="224"/>
      <c r="E42" s="225"/>
      <c r="F42" s="226"/>
      <c r="G42" s="224"/>
      <c r="H42" s="225"/>
      <c r="I42" s="225"/>
      <c r="J42" s="226"/>
      <c r="K42" s="111"/>
      <c r="L42" s="215"/>
      <c r="M42" s="216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100"/>
      <c r="Y42" s="100"/>
      <c r="Z42" s="100"/>
      <c r="AA42" s="219" t="str">
        <f t="shared" si="0"/>
        <v/>
      </c>
      <c r="AB42" s="220"/>
      <c r="AC42" s="221"/>
      <c r="AD42" s="221"/>
      <c r="AE42" s="229"/>
      <c r="AF42" s="229"/>
      <c r="AG42" s="223"/>
      <c r="AH42" s="223"/>
      <c r="AI42" s="223"/>
      <c r="AJ42" s="223"/>
      <c r="AK42" s="223"/>
      <c r="AL42" s="223"/>
      <c r="AM42" s="223"/>
      <c r="AN42" s="101"/>
      <c r="AO42" s="98"/>
      <c r="AP42" s="99"/>
      <c r="AR42" s="76" t="str">
        <f t="shared" si="1"/>
        <v/>
      </c>
      <c r="AS42" s="76">
        <f t="shared" si="2"/>
        <v>0</v>
      </c>
      <c r="AT42" s="76">
        <f t="shared" si="3"/>
        <v>0</v>
      </c>
    </row>
    <row r="43" spans="1:46" ht="30" customHeight="1" x14ac:dyDescent="0.25">
      <c r="A43" s="227"/>
      <c r="B43" s="227"/>
      <c r="C43" s="227"/>
      <c r="D43" s="230"/>
      <c r="E43" s="231"/>
      <c r="F43" s="231"/>
      <c r="G43" s="230"/>
      <c r="H43" s="231"/>
      <c r="I43" s="231"/>
      <c r="J43" s="232"/>
      <c r="K43" s="111"/>
      <c r="L43" s="215"/>
      <c r="M43" s="216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100"/>
      <c r="Y43" s="100"/>
      <c r="Z43" s="100"/>
      <c r="AA43" s="219" t="str">
        <f t="shared" si="0"/>
        <v/>
      </c>
      <c r="AB43" s="220"/>
      <c r="AC43" s="221"/>
      <c r="AD43" s="221"/>
      <c r="AE43" s="229"/>
      <c r="AF43" s="229"/>
      <c r="AG43" s="223"/>
      <c r="AH43" s="223"/>
      <c r="AI43" s="223"/>
      <c r="AJ43" s="223"/>
      <c r="AK43" s="223"/>
      <c r="AL43" s="223"/>
      <c r="AM43" s="223"/>
      <c r="AN43" s="101"/>
      <c r="AO43" s="98"/>
      <c r="AP43" s="99"/>
      <c r="AR43" s="76" t="str">
        <f t="shared" ref="AR43:AR66" si="4">IF(K43="Tier 1",AN43,"")</f>
        <v/>
      </c>
      <c r="AS43" s="76">
        <f t="shared" si="2"/>
        <v>0</v>
      </c>
      <c r="AT43" s="76">
        <f t="shared" si="3"/>
        <v>0</v>
      </c>
    </row>
    <row r="44" spans="1:46" ht="30" customHeight="1" x14ac:dyDescent="0.25">
      <c r="A44" s="227"/>
      <c r="B44" s="227"/>
      <c r="C44" s="227"/>
      <c r="D44" s="230"/>
      <c r="E44" s="231"/>
      <c r="F44" s="231"/>
      <c r="G44" s="230"/>
      <c r="H44" s="231"/>
      <c r="I44" s="231"/>
      <c r="J44" s="232"/>
      <c r="K44" s="111"/>
      <c r="L44" s="215"/>
      <c r="M44" s="216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100"/>
      <c r="Y44" s="100"/>
      <c r="Z44" s="100"/>
      <c r="AA44" s="219" t="str">
        <f t="shared" si="0"/>
        <v/>
      </c>
      <c r="AB44" s="220"/>
      <c r="AC44" s="221"/>
      <c r="AD44" s="221"/>
      <c r="AE44" s="229"/>
      <c r="AF44" s="229"/>
      <c r="AG44" s="223"/>
      <c r="AH44" s="223"/>
      <c r="AI44" s="223"/>
      <c r="AJ44" s="223"/>
      <c r="AK44" s="223"/>
      <c r="AL44" s="223"/>
      <c r="AM44" s="223"/>
      <c r="AN44" s="101"/>
      <c r="AO44" s="98"/>
      <c r="AP44" s="99"/>
      <c r="AR44" s="76" t="str">
        <f t="shared" si="4"/>
        <v/>
      </c>
      <c r="AS44" s="76">
        <f t="shared" si="2"/>
        <v>0</v>
      </c>
      <c r="AT44" s="76">
        <f t="shared" si="3"/>
        <v>0</v>
      </c>
    </row>
    <row r="45" spans="1:46" ht="30" customHeight="1" x14ac:dyDescent="0.25">
      <c r="A45" s="227"/>
      <c r="B45" s="227"/>
      <c r="C45" s="227"/>
      <c r="D45" s="230"/>
      <c r="E45" s="231"/>
      <c r="F45" s="231"/>
      <c r="G45" s="224"/>
      <c r="H45" s="225"/>
      <c r="I45" s="225"/>
      <c r="J45" s="226"/>
      <c r="K45" s="111"/>
      <c r="L45" s="215"/>
      <c r="M45" s="216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100"/>
      <c r="Y45" s="100"/>
      <c r="Z45" s="100"/>
      <c r="AA45" s="219" t="str">
        <f t="shared" si="0"/>
        <v/>
      </c>
      <c r="AB45" s="220"/>
      <c r="AC45" s="221"/>
      <c r="AD45" s="221"/>
      <c r="AE45" s="229"/>
      <c r="AF45" s="229"/>
      <c r="AG45" s="223"/>
      <c r="AH45" s="223"/>
      <c r="AI45" s="223"/>
      <c r="AJ45" s="223"/>
      <c r="AK45" s="223"/>
      <c r="AL45" s="223"/>
      <c r="AM45" s="223"/>
      <c r="AN45" s="101"/>
      <c r="AO45" s="98"/>
      <c r="AP45" s="99"/>
      <c r="AR45" s="76" t="str">
        <f t="shared" si="4"/>
        <v/>
      </c>
      <c r="AS45" s="76">
        <f t="shared" si="2"/>
        <v>0</v>
      </c>
      <c r="AT45" s="76">
        <f t="shared" si="3"/>
        <v>0</v>
      </c>
    </row>
    <row r="46" spans="1:46" ht="30" customHeight="1" x14ac:dyDescent="0.25">
      <c r="A46" s="227"/>
      <c r="B46" s="227"/>
      <c r="C46" s="227"/>
      <c r="D46" s="230"/>
      <c r="E46" s="231"/>
      <c r="F46" s="231"/>
      <c r="G46" s="224"/>
      <c r="H46" s="225"/>
      <c r="I46" s="225"/>
      <c r="J46" s="226"/>
      <c r="K46" s="111"/>
      <c r="L46" s="215"/>
      <c r="M46" s="216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100"/>
      <c r="Y46" s="100"/>
      <c r="Z46" s="100"/>
      <c r="AA46" s="219" t="str">
        <f t="shared" si="0"/>
        <v/>
      </c>
      <c r="AB46" s="220"/>
      <c r="AC46" s="221"/>
      <c r="AD46" s="221"/>
      <c r="AE46" s="229"/>
      <c r="AF46" s="229"/>
      <c r="AG46" s="223"/>
      <c r="AH46" s="223"/>
      <c r="AI46" s="223"/>
      <c r="AJ46" s="223"/>
      <c r="AK46" s="223"/>
      <c r="AL46" s="223"/>
      <c r="AM46" s="223"/>
      <c r="AN46" s="101"/>
      <c r="AO46" s="98"/>
      <c r="AP46" s="99"/>
      <c r="AR46" s="76" t="str">
        <f t="shared" si="4"/>
        <v/>
      </c>
      <c r="AS46" s="76">
        <f t="shared" si="2"/>
        <v>0</v>
      </c>
      <c r="AT46" s="76">
        <f t="shared" si="3"/>
        <v>0</v>
      </c>
    </row>
    <row r="47" spans="1:46" ht="30" customHeight="1" x14ac:dyDescent="0.25">
      <c r="A47" s="227"/>
      <c r="B47" s="227"/>
      <c r="C47" s="227"/>
      <c r="D47" s="230"/>
      <c r="E47" s="231"/>
      <c r="F47" s="231"/>
      <c r="G47" s="224"/>
      <c r="H47" s="225"/>
      <c r="I47" s="225"/>
      <c r="J47" s="226"/>
      <c r="K47" s="111"/>
      <c r="L47" s="215"/>
      <c r="M47" s="216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100"/>
      <c r="Y47" s="100"/>
      <c r="Z47" s="100"/>
      <c r="AA47" s="219" t="str">
        <f t="shared" si="0"/>
        <v/>
      </c>
      <c r="AB47" s="220"/>
      <c r="AC47" s="221"/>
      <c r="AD47" s="221"/>
      <c r="AE47" s="229"/>
      <c r="AF47" s="229"/>
      <c r="AG47" s="223"/>
      <c r="AH47" s="223"/>
      <c r="AI47" s="223"/>
      <c r="AJ47" s="223"/>
      <c r="AK47" s="223"/>
      <c r="AL47" s="223"/>
      <c r="AM47" s="223"/>
      <c r="AN47" s="101"/>
      <c r="AO47" s="98"/>
      <c r="AP47" s="99"/>
      <c r="AR47" s="76" t="str">
        <f t="shared" si="4"/>
        <v/>
      </c>
      <c r="AS47" s="76">
        <f t="shared" si="2"/>
        <v>0</v>
      </c>
      <c r="AT47" s="76">
        <f t="shared" si="3"/>
        <v>0</v>
      </c>
    </row>
    <row r="48" spans="1:46" ht="30" customHeight="1" x14ac:dyDescent="0.25">
      <c r="A48" s="227"/>
      <c r="B48" s="227"/>
      <c r="C48" s="227"/>
      <c r="D48" s="224"/>
      <c r="E48" s="225"/>
      <c r="F48" s="226"/>
      <c r="G48" s="224"/>
      <c r="H48" s="225"/>
      <c r="I48" s="225"/>
      <c r="J48" s="226"/>
      <c r="K48" s="111"/>
      <c r="L48" s="215"/>
      <c r="M48" s="216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100"/>
      <c r="Y48" s="100"/>
      <c r="Z48" s="100"/>
      <c r="AA48" s="219" t="str">
        <f t="shared" si="0"/>
        <v/>
      </c>
      <c r="AB48" s="220"/>
      <c r="AC48" s="221"/>
      <c r="AD48" s="221"/>
      <c r="AE48" s="229"/>
      <c r="AF48" s="229"/>
      <c r="AG48" s="223"/>
      <c r="AH48" s="223"/>
      <c r="AI48" s="223"/>
      <c r="AJ48" s="223"/>
      <c r="AK48" s="223"/>
      <c r="AL48" s="223"/>
      <c r="AM48" s="223"/>
      <c r="AN48" s="101"/>
      <c r="AO48" s="98"/>
      <c r="AP48" s="99"/>
      <c r="AR48" s="76" t="str">
        <f t="shared" si="4"/>
        <v/>
      </c>
      <c r="AS48" s="76">
        <f t="shared" si="2"/>
        <v>0</v>
      </c>
      <c r="AT48" s="76">
        <f t="shared" si="3"/>
        <v>0</v>
      </c>
    </row>
    <row r="49" spans="1:46" ht="30" customHeight="1" x14ac:dyDescent="0.25">
      <c r="A49" s="227"/>
      <c r="B49" s="227"/>
      <c r="C49" s="227"/>
      <c r="D49" s="224"/>
      <c r="E49" s="225"/>
      <c r="F49" s="226"/>
      <c r="G49" s="224"/>
      <c r="H49" s="225"/>
      <c r="I49" s="225"/>
      <c r="J49" s="226"/>
      <c r="K49" s="111"/>
      <c r="L49" s="215"/>
      <c r="M49" s="216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100"/>
      <c r="Y49" s="100"/>
      <c r="Z49" s="100"/>
      <c r="AA49" s="219" t="str">
        <f t="shared" si="0"/>
        <v/>
      </c>
      <c r="AB49" s="220"/>
      <c r="AC49" s="221"/>
      <c r="AD49" s="221"/>
      <c r="AE49" s="222"/>
      <c r="AF49" s="222"/>
      <c r="AG49" s="223"/>
      <c r="AH49" s="223"/>
      <c r="AI49" s="223"/>
      <c r="AJ49" s="223"/>
      <c r="AK49" s="223"/>
      <c r="AL49" s="223"/>
      <c r="AM49" s="223"/>
      <c r="AN49" s="101"/>
      <c r="AO49" s="98"/>
      <c r="AP49" s="99"/>
      <c r="AR49" s="76" t="str">
        <f t="shared" si="4"/>
        <v/>
      </c>
      <c r="AS49" s="76">
        <f t="shared" si="2"/>
        <v>0</v>
      </c>
      <c r="AT49" s="76">
        <f t="shared" si="3"/>
        <v>0</v>
      </c>
    </row>
    <row r="50" spans="1:46" ht="30" customHeight="1" x14ac:dyDescent="0.25">
      <c r="A50" s="227"/>
      <c r="B50" s="227"/>
      <c r="C50" s="227"/>
      <c r="D50" s="224"/>
      <c r="E50" s="225"/>
      <c r="F50" s="226"/>
      <c r="G50" s="224"/>
      <c r="H50" s="225"/>
      <c r="I50" s="225"/>
      <c r="J50" s="226"/>
      <c r="K50" s="111"/>
      <c r="L50" s="215"/>
      <c r="M50" s="216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100"/>
      <c r="Y50" s="100"/>
      <c r="Z50" s="100"/>
      <c r="AA50" s="219" t="str">
        <f t="shared" si="0"/>
        <v/>
      </c>
      <c r="AB50" s="220"/>
      <c r="AC50" s="221"/>
      <c r="AD50" s="221"/>
      <c r="AE50" s="229"/>
      <c r="AF50" s="229"/>
      <c r="AG50" s="223"/>
      <c r="AH50" s="223"/>
      <c r="AI50" s="223"/>
      <c r="AJ50" s="223"/>
      <c r="AK50" s="223"/>
      <c r="AL50" s="223"/>
      <c r="AM50" s="223"/>
      <c r="AN50" s="101"/>
      <c r="AO50" s="98"/>
      <c r="AP50" s="99"/>
      <c r="AR50" s="76" t="str">
        <f t="shared" si="4"/>
        <v/>
      </c>
      <c r="AS50" s="76">
        <f t="shared" si="2"/>
        <v>0</v>
      </c>
      <c r="AT50" s="76">
        <f t="shared" si="3"/>
        <v>0</v>
      </c>
    </row>
    <row r="51" spans="1:46" ht="30" customHeight="1" x14ac:dyDescent="0.25">
      <c r="A51" s="227"/>
      <c r="B51" s="227"/>
      <c r="C51" s="227"/>
      <c r="D51" s="224"/>
      <c r="E51" s="225"/>
      <c r="F51" s="226"/>
      <c r="G51" s="224"/>
      <c r="H51" s="225"/>
      <c r="I51" s="225"/>
      <c r="J51" s="226"/>
      <c r="K51" s="111"/>
      <c r="L51" s="215"/>
      <c r="M51" s="216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100"/>
      <c r="Y51" s="100"/>
      <c r="Z51" s="100"/>
      <c r="AA51" s="219" t="str">
        <f t="shared" si="0"/>
        <v/>
      </c>
      <c r="AB51" s="220"/>
      <c r="AC51" s="221"/>
      <c r="AD51" s="221"/>
      <c r="AE51" s="229"/>
      <c r="AF51" s="229"/>
      <c r="AG51" s="223"/>
      <c r="AH51" s="223"/>
      <c r="AI51" s="223"/>
      <c r="AJ51" s="223"/>
      <c r="AK51" s="223"/>
      <c r="AL51" s="223"/>
      <c r="AM51" s="223"/>
      <c r="AN51" s="101"/>
      <c r="AO51" s="98"/>
      <c r="AP51" s="99"/>
      <c r="AR51" s="76" t="str">
        <f t="shared" si="4"/>
        <v/>
      </c>
      <c r="AS51" s="76">
        <f t="shared" si="2"/>
        <v>0</v>
      </c>
      <c r="AT51" s="76">
        <f t="shared" si="3"/>
        <v>0</v>
      </c>
    </row>
    <row r="52" spans="1:46" ht="30" customHeight="1" x14ac:dyDescent="0.25">
      <c r="A52" s="227"/>
      <c r="B52" s="227"/>
      <c r="C52" s="227"/>
      <c r="D52" s="230"/>
      <c r="E52" s="231"/>
      <c r="F52" s="231"/>
      <c r="G52" s="230"/>
      <c r="H52" s="231"/>
      <c r="I52" s="231"/>
      <c r="J52" s="232"/>
      <c r="K52" s="111"/>
      <c r="L52" s="215"/>
      <c r="M52" s="216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100"/>
      <c r="Y52" s="100"/>
      <c r="Z52" s="100"/>
      <c r="AA52" s="219" t="str">
        <f t="shared" si="0"/>
        <v/>
      </c>
      <c r="AB52" s="220"/>
      <c r="AC52" s="221"/>
      <c r="AD52" s="221"/>
      <c r="AE52" s="229"/>
      <c r="AF52" s="229"/>
      <c r="AG52" s="223"/>
      <c r="AH52" s="223"/>
      <c r="AI52" s="223"/>
      <c r="AJ52" s="223"/>
      <c r="AK52" s="223"/>
      <c r="AL52" s="223"/>
      <c r="AM52" s="223"/>
      <c r="AN52" s="101"/>
      <c r="AO52" s="98"/>
      <c r="AP52" s="99"/>
      <c r="AR52" s="76" t="str">
        <f t="shared" si="4"/>
        <v/>
      </c>
      <c r="AS52" s="76">
        <f t="shared" si="2"/>
        <v>0</v>
      </c>
      <c r="AT52" s="76">
        <f t="shared" si="3"/>
        <v>0</v>
      </c>
    </row>
    <row r="53" spans="1:46" ht="30" customHeight="1" x14ac:dyDescent="0.25">
      <c r="A53" s="227"/>
      <c r="B53" s="227"/>
      <c r="C53" s="227"/>
      <c r="D53" s="230"/>
      <c r="E53" s="231"/>
      <c r="F53" s="231"/>
      <c r="G53" s="224"/>
      <c r="H53" s="225"/>
      <c r="I53" s="225"/>
      <c r="J53" s="226"/>
      <c r="K53" s="111"/>
      <c r="L53" s="215"/>
      <c r="M53" s="216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100"/>
      <c r="Y53" s="100"/>
      <c r="Z53" s="100"/>
      <c r="AA53" s="219" t="str">
        <f t="shared" si="0"/>
        <v/>
      </c>
      <c r="AB53" s="220"/>
      <c r="AC53" s="221"/>
      <c r="AD53" s="221"/>
      <c r="AE53" s="229"/>
      <c r="AF53" s="229"/>
      <c r="AG53" s="223"/>
      <c r="AH53" s="223"/>
      <c r="AI53" s="223"/>
      <c r="AJ53" s="223"/>
      <c r="AK53" s="223"/>
      <c r="AL53" s="223"/>
      <c r="AM53" s="223"/>
      <c r="AN53" s="101"/>
      <c r="AO53" s="98"/>
      <c r="AP53" s="99"/>
      <c r="AR53" s="76" t="str">
        <f t="shared" si="4"/>
        <v/>
      </c>
      <c r="AS53" s="76">
        <f t="shared" si="2"/>
        <v>0</v>
      </c>
      <c r="AT53" s="76">
        <f t="shared" si="3"/>
        <v>0</v>
      </c>
    </row>
    <row r="54" spans="1:46" ht="30" customHeight="1" x14ac:dyDescent="0.25">
      <c r="A54" s="227"/>
      <c r="B54" s="227"/>
      <c r="C54" s="227"/>
      <c r="D54" s="230"/>
      <c r="E54" s="231"/>
      <c r="F54" s="231"/>
      <c r="G54" s="224"/>
      <c r="H54" s="225"/>
      <c r="I54" s="225"/>
      <c r="J54" s="226"/>
      <c r="K54" s="111"/>
      <c r="L54" s="215"/>
      <c r="M54" s="216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100"/>
      <c r="Y54" s="100"/>
      <c r="Z54" s="100"/>
      <c r="AA54" s="219" t="str">
        <f t="shared" si="0"/>
        <v/>
      </c>
      <c r="AB54" s="220"/>
      <c r="AC54" s="221"/>
      <c r="AD54" s="221"/>
      <c r="AE54" s="229"/>
      <c r="AF54" s="229"/>
      <c r="AG54" s="223"/>
      <c r="AH54" s="223"/>
      <c r="AI54" s="223"/>
      <c r="AJ54" s="223"/>
      <c r="AK54" s="223"/>
      <c r="AL54" s="223"/>
      <c r="AM54" s="223"/>
      <c r="AN54" s="101"/>
      <c r="AO54" s="98"/>
      <c r="AP54" s="99"/>
      <c r="AR54" s="76" t="str">
        <f t="shared" si="4"/>
        <v/>
      </c>
      <c r="AS54" s="76">
        <f t="shared" si="2"/>
        <v>0</v>
      </c>
      <c r="AT54" s="76">
        <f t="shared" si="3"/>
        <v>0</v>
      </c>
    </row>
    <row r="55" spans="1:46" ht="30" customHeight="1" x14ac:dyDescent="0.25">
      <c r="A55" s="227"/>
      <c r="B55" s="227"/>
      <c r="C55" s="227"/>
      <c r="D55" s="230"/>
      <c r="E55" s="231"/>
      <c r="F55" s="231"/>
      <c r="G55" s="224"/>
      <c r="H55" s="225"/>
      <c r="I55" s="225"/>
      <c r="J55" s="226"/>
      <c r="K55" s="111"/>
      <c r="L55" s="215"/>
      <c r="M55" s="216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100"/>
      <c r="Y55" s="100"/>
      <c r="Z55" s="100"/>
      <c r="AA55" s="219" t="str">
        <f t="shared" si="0"/>
        <v/>
      </c>
      <c r="AB55" s="220"/>
      <c r="AC55" s="221"/>
      <c r="AD55" s="221"/>
      <c r="AE55" s="229"/>
      <c r="AF55" s="229"/>
      <c r="AG55" s="223"/>
      <c r="AH55" s="223"/>
      <c r="AI55" s="223"/>
      <c r="AJ55" s="223"/>
      <c r="AK55" s="223"/>
      <c r="AL55" s="223"/>
      <c r="AM55" s="223"/>
      <c r="AN55" s="101"/>
      <c r="AO55" s="98"/>
      <c r="AP55" s="99"/>
      <c r="AR55" s="76" t="str">
        <f t="shared" si="4"/>
        <v/>
      </c>
      <c r="AS55" s="76">
        <f t="shared" si="2"/>
        <v>0</v>
      </c>
      <c r="AT55" s="76">
        <f t="shared" si="3"/>
        <v>0</v>
      </c>
    </row>
    <row r="56" spans="1:46" ht="30" customHeight="1" x14ac:dyDescent="0.25">
      <c r="A56" s="227"/>
      <c r="B56" s="227"/>
      <c r="C56" s="227"/>
      <c r="D56" s="224"/>
      <c r="E56" s="225"/>
      <c r="F56" s="226"/>
      <c r="G56" s="224"/>
      <c r="H56" s="225"/>
      <c r="I56" s="225"/>
      <c r="J56" s="226"/>
      <c r="K56" s="111"/>
      <c r="L56" s="215"/>
      <c r="M56" s="216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100"/>
      <c r="Y56" s="100"/>
      <c r="Z56" s="100"/>
      <c r="AA56" s="219" t="str">
        <f t="shared" si="0"/>
        <v/>
      </c>
      <c r="AB56" s="220"/>
      <c r="AC56" s="221"/>
      <c r="AD56" s="221"/>
      <c r="AE56" s="229"/>
      <c r="AF56" s="229"/>
      <c r="AG56" s="223"/>
      <c r="AH56" s="223"/>
      <c r="AI56" s="223"/>
      <c r="AJ56" s="223"/>
      <c r="AK56" s="223"/>
      <c r="AL56" s="223"/>
      <c r="AM56" s="223"/>
      <c r="AN56" s="101"/>
      <c r="AO56" s="98"/>
      <c r="AP56" s="99"/>
      <c r="AR56" s="76" t="str">
        <f t="shared" si="4"/>
        <v/>
      </c>
      <c r="AS56" s="76">
        <f t="shared" si="2"/>
        <v>0</v>
      </c>
      <c r="AT56" s="76">
        <f t="shared" si="3"/>
        <v>0</v>
      </c>
    </row>
    <row r="57" spans="1:46" ht="30" customHeight="1" x14ac:dyDescent="0.25">
      <c r="A57" s="227"/>
      <c r="B57" s="227"/>
      <c r="C57" s="227"/>
      <c r="D57" s="224"/>
      <c r="E57" s="225"/>
      <c r="F57" s="226"/>
      <c r="G57" s="224"/>
      <c r="H57" s="225"/>
      <c r="I57" s="225"/>
      <c r="J57" s="226"/>
      <c r="K57" s="111"/>
      <c r="L57" s="215"/>
      <c r="M57" s="216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100"/>
      <c r="Y57" s="100"/>
      <c r="Z57" s="100"/>
      <c r="AA57" s="219" t="str">
        <f t="shared" si="0"/>
        <v/>
      </c>
      <c r="AB57" s="220"/>
      <c r="AC57" s="221"/>
      <c r="AD57" s="221"/>
      <c r="AE57" s="222"/>
      <c r="AF57" s="222"/>
      <c r="AG57" s="223"/>
      <c r="AH57" s="223"/>
      <c r="AI57" s="223"/>
      <c r="AJ57" s="223"/>
      <c r="AK57" s="223"/>
      <c r="AL57" s="223"/>
      <c r="AM57" s="223"/>
      <c r="AN57" s="101"/>
      <c r="AO57" s="98"/>
      <c r="AP57" s="99"/>
      <c r="AR57" s="76" t="str">
        <f t="shared" si="4"/>
        <v/>
      </c>
      <c r="AS57" s="76">
        <f t="shared" si="2"/>
        <v>0</v>
      </c>
      <c r="AT57" s="76">
        <f t="shared" si="3"/>
        <v>0</v>
      </c>
    </row>
    <row r="58" spans="1:46" ht="30" customHeight="1" x14ac:dyDescent="0.25">
      <c r="A58" s="227"/>
      <c r="B58" s="227"/>
      <c r="C58" s="227"/>
      <c r="D58" s="224"/>
      <c r="E58" s="225"/>
      <c r="F58" s="226"/>
      <c r="G58" s="224"/>
      <c r="H58" s="225"/>
      <c r="I58" s="225"/>
      <c r="J58" s="226"/>
      <c r="K58" s="111"/>
      <c r="L58" s="215"/>
      <c r="M58" s="216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100"/>
      <c r="Y58" s="100"/>
      <c r="Z58" s="100"/>
      <c r="AA58" s="219" t="str">
        <f t="shared" si="0"/>
        <v/>
      </c>
      <c r="AB58" s="220"/>
      <c r="AC58" s="221"/>
      <c r="AD58" s="221"/>
      <c r="AE58" s="229"/>
      <c r="AF58" s="229"/>
      <c r="AG58" s="223"/>
      <c r="AH58" s="223"/>
      <c r="AI58" s="223"/>
      <c r="AJ58" s="223"/>
      <c r="AK58" s="223"/>
      <c r="AL58" s="223"/>
      <c r="AM58" s="223"/>
      <c r="AN58" s="101"/>
      <c r="AO58" s="98"/>
      <c r="AP58" s="99"/>
      <c r="AR58" s="76" t="str">
        <f t="shared" si="4"/>
        <v/>
      </c>
      <c r="AS58" s="76">
        <f t="shared" si="2"/>
        <v>0</v>
      </c>
      <c r="AT58" s="76">
        <f t="shared" si="3"/>
        <v>0</v>
      </c>
    </row>
    <row r="59" spans="1:46" ht="30" customHeight="1" x14ac:dyDescent="0.25">
      <c r="A59" s="227"/>
      <c r="B59" s="227"/>
      <c r="C59" s="227"/>
      <c r="D59" s="224"/>
      <c r="E59" s="225"/>
      <c r="F59" s="226"/>
      <c r="G59" s="224"/>
      <c r="H59" s="225"/>
      <c r="I59" s="225"/>
      <c r="J59" s="226"/>
      <c r="K59" s="111"/>
      <c r="L59" s="215"/>
      <c r="M59" s="216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100"/>
      <c r="Y59" s="100"/>
      <c r="Z59" s="100"/>
      <c r="AA59" s="219" t="str">
        <f t="shared" si="0"/>
        <v/>
      </c>
      <c r="AB59" s="220"/>
      <c r="AC59" s="221"/>
      <c r="AD59" s="221"/>
      <c r="AE59" s="229"/>
      <c r="AF59" s="229"/>
      <c r="AG59" s="223"/>
      <c r="AH59" s="223"/>
      <c r="AI59" s="223"/>
      <c r="AJ59" s="223"/>
      <c r="AK59" s="223"/>
      <c r="AL59" s="223"/>
      <c r="AM59" s="223"/>
      <c r="AN59" s="101"/>
      <c r="AO59" s="98"/>
      <c r="AP59" s="99"/>
      <c r="AR59" s="76" t="str">
        <f t="shared" si="4"/>
        <v/>
      </c>
      <c r="AS59" s="76">
        <f t="shared" si="2"/>
        <v>0</v>
      </c>
      <c r="AT59" s="76">
        <f t="shared" si="3"/>
        <v>0</v>
      </c>
    </row>
    <row r="60" spans="1:46" ht="30" customHeight="1" x14ac:dyDescent="0.25">
      <c r="A60" s="227"/>
      <c r="B60" s="227"/>
      <c r="C60" s="227"/>
      <c r="D60" s="230"/>
      <c r="E60" s="231"/>
      <c r="F60" s="231"/>
      <c r="G60" s="230"/>
      <c r="H60" s="231"/>
      <c r="I60" s="231"/>
      <c r="J60" s="232"/>
      <c r="K60" s="111"/>
      <c r="L60" s="215"/>
      <c r="M60" s="216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100"/>
      <c r="Y60" s="100"/>
      <c r="Z60" s="100"/>
      <c r="AA60" s="219" t="str">
        <f t="shared" si="0"/>
        <v/>
      </c>
      <c r="AB60" s="220"/>
      <c r="AC60" s="221"/>
      <c r="AD60" s="221"/>
      <c r="AE60" s="229"/>
      <c r="AF60" s="229"/>
      <c r="AG60" s="223"/>
      <c r="AH60" s="223"/>
      <c r="AI60" s="223"/>
      <c r="AJ60" s="223"/>
      <c r="AK60" s="223"/>
      <c r="AL60" s="223"/>
      <c r="AM60" s="223"/>
      <c r="AN60" s="101"/>
      <c r="AO60" s="98"/>
      <c r="AP60" s="99"/>
      <c r="AR60" s="76" t="str">
        <f t="shared" si="4"/>
        <v/>
      </c>
      <c r="AS60" s="76">
        <f t="shared" si="2"/>
        <v>0</v>
      </c>
      <c r="AT60" s="76">
        <f t="shared" si="3"/>
        <v>0</v>
      </c>
    </row>
    <row r="61" spans="1:46" ht="30" customHeight="1" x14ac:dyDescent="0.25">
      <c r="A61" s="227"/>
      <c r="B61" s="227"/>
      <c r="C61" s="227"/>
      <c r="D61" s="230"/>
      <c r="E61" s="231"/>
      <c r="F61" s="231"/>
      <c r="G61" s="224"/>
      <c r="H61" s="225"/>
      <c r="I61" s="225"/>
      <c r="J61" s="226"/>
      <c r="K61" s="111"/>
      <c r="L61" s="215"/>
      <c r="M61" s="216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100"/>
      <c r="Y61" s="100"/>
      <c r="Z61" s="100"/>
      <c r="AA61" s="219" t="str">
        <f t="shared" si="0"/>
        <v/>
      </c>
      <c r="AB61" s="220"/>
      <c r="AC61" s="221"/>
      <c r="AD61" s="221"/>
      <c r="AE61" s="229"/>
      <c r="AF61" s="229"/>
      <c r="AG61" s="223"/>
      <c r="AH61" s="223"/>
      <c r="AI61" s="223"/>
      <c r="AJ61" s="223"/>
      <c r="AK61" s="223"/>
      <c r="AL61" s="223"/>
      <c r="AM61" s="223"/>
      <c r="AN61" s="101"/>
      <c r="AO61" s="98"/>
      <c r="AP61" s="99"/>
      <c r="AR61" s="76" t="str">
        <f t="shared" si="4"/>
        <v/>
      </c>
      <c r="AS61" s="76">
        <f t="shared" si="2"/>
        <v>0</v>
      </c>
      <c r="AT61" s="76">
        <f t="shared" si="3"/>
        <v>0</v>
      </c>
    </row>
    <row r="62" spans="1:46" ht="30" customHeight="1" x14ac:dyDescent="0.25">
      <c r="A62" s="227"/>
      <c r="B62" s="227"/>
      <c r="C62" s="227"/>
      <c r="D62" s="230"/>
      <c r="E62" s="231"/>
      <c r="F62" s="231"/>
      <c r="G62" s="224"/>
      <c r="H62" s="225"/>
      <c r="I62" s="225"/>
      <c r="J62" s="226"/>
      <c r="K62" s="111"/>
      <c r="L62" s="215"/>
      <c r="M62" s="216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100"/>
      <c r="Y62" s="100"/>
      <c r="Z62" s="100"/>
      <c r="AA62" s="219" t="str">
        <f t="shared" si="0"/>
        <v/>
      </c>
      <c r="AB62" s="220"/>
      <c r="AC62" s="221"/>
      <c r="AD62" s="221"/>
      <c r="AE62" s="229"/>
      <c r="AF62" s="229"/>
      <c r="AG62" s="223"/>
      <c r="AH62" s="223"/>
      <c r="AI62" s="223"/>
      <c r="AJ62" s="223"/>
      <c r="AK62" s="223"/>
      <c r="AL62" s="223"/>
      <c r="AM62" s="223"/>
      <c r="AN62" s="101"/>
      <c r="AO62" s="98"/>
      <c r="AP62" s="99"/>
      <c r="AR62" s="76" t="str">
        <f t="shared" si="4"/>
        <v/>
      </c>
      <c r="AS62" s="76">
        <f t="shared" si="2"/>
        <v>0</v>
      </c>
      <c r="AT62" s="76">
        <f t="shared" si="3"/>
        <v>0</v>
      </c>
    </row>
    <row r="63" spans="1:46" ht="30" customHeight="1" x14ac:dyDescent="0.25">
      <c r="A63" s="227"/>
      <c r="B63" s="227"/>
      <c r="C63" s="227"/>
      <c r="D63" s="230"/>
      <c r="E63" s="231"/>
      <c r="F63" s="231"/>
      <c r="G63" s="224"/>
      <c r="H63" s="225"/>
      <c r="I63" s="225"/>
      <c r="J63" s="226"/>
      <c r="K63" s="111"/>
      <c r="L63" s="215"/>
      <c r="M63" s="216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100"/>
      <c r="Y63" s="100"/>
      <c r="Z63" s="100"/>
      <c r="AA63" s="219" t="str">
        <f t="shared" si="0"/>
        <v/>
      </c>
      <c r="AB63" s="220"/>
      <c r="AC63" s="221"/>
      <c r="AD63" s="221"/>
      <c r="AE63" s="229"/>
      <c r="AF63" s="229"/>
      <c r="AG63" s="223"/>
      <c r="AH63" s="223"/>
      <c r="AI63" s="223"/>
      <c r="AJ63" s="223"/>
      <c r="AK63" s="223"/>
      <c r="AL63" s="223"/>
      <c r="AM63" s="223"/>
      <c r="AN63" s="101"/>
      <c r="AO63" s="98"/>
      <c r="AP63" s="99"/>
      <c r="AR63" s="76" t="str">
        <f t="shared" si="4"/>
        <v/>
      </c>
      <c r="AS63" s="76">
        <f t="shared" si="2"/>
        <v>0</v>
      </c>
      <c r="AT63" s="76">
        <f t="shared" si="3"/>
        <v>0</v>
      </c>
    </row>
    <row r="64" spans="1:46" ht="30" customHeight="1" x14ac:dyDescent="0.25">
      <c r="A64" s="227"/>
      <c r="B64" s="227"/>
      <c r="C64" s="227"/>
      <c r="D64" s="224"/>
      <c r="E64" s="225"/>
      <c r="F64" s="226"/>
      <c r="G64" s="224"/>
      <c r="H64" s="225"/>
      <c r="I64" s="225"/>
      <c r="J64" s="226"/>
      <c r="K64" s="111"/>
      <c r="L64" s="215"/>
      <c r="M64" s="216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100"/>
      <c r="Y64" s="100"/>
      <c r="Z64" s="100"/>
      <c r="AA64" s="219" t="str">
        <f t="shared" si="0"/>
        <v/>
      </c>
      <c r="AB64" s="220"/>
      <c r="AC64" s="221"/>
      <c r="AD64" s="221"/>
      <c r="AE64" s="229"/>
      <c r="AF64" s="229"/>
      <c r="AG64" s="223"/>
      <c r="AH64" s="223"/>
      <c r="AI64" s="223"/>
      <c r="AJ64" s="223"/>
      <c r="AK64" s="223"/>
      <c r="AL64" s="223"/>
      <c r="AM64" s="223"/>
      <c r="AN64" s="101"/>
      <c r="AO64" s="98"/>
      <c r="AP64" s="99"/>
      <c r="AR64" s="76" t="str">
        <f t="shared" si="4"/>
        <v/>
      </c>
      <c r="AS64" s="76">
        <f t="shared" si="2"/>
        <v>0</v>
      </c>
      <c r="AT64" s="76">
        <f t="shared" si="3"/>
        <v>0</v>
      </c>
    </row>
    <row r="65" spans="1:46" ht="30" customHeight="1" x14ac:dyDescent="0.25">
      <c r="A65" s="227"/>
      <c r="B65" s="227"/>
      <c r="C65" s="227"/>
      <c r="D65" s="224"/>
      <c r="E65" s="225"/>
      <c r="F65" s="226"/>
      <c r="G65" s="224"/>
      <c r="H65" s="225"/>
      <c r="I65" s="225"/>
      <c r="J65" s="226"/>
      <c r="K65" s="111"/>
      <c r="L65" s="215"/>
      <c r="M65" s="216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100"/>
      <c r="Y65" s="100"/>
      <c r="Z65" s="100"/>
      <c r="AA65" s="219" t="str">
        <f t="shared" si="0"/>
        <v/>
      </c>
      <c r="AB65" s="220"/>
      <c r="AC65" s="221"/>
      <c r="AD65" s="221"/>
      <c r="AE65" s="222"/>
      <c r="AF65" s="222"/>
      <c r="AG65" s="223"/>
      <c r="AH65" s="223"/>
      <c r="AI65" s="223"/>
      <c r="AJ65" s="223"/>
      <c r="AK65" s="223"/>
      <c r="AL65" s="223"/>
      <c r="AM65" s="223"/>
      <c r="AN65" s="101"/>
      <c r="AO65" s="98"/>
      <c r="AP65" s="99"/>
      <c r="AR65" s="76" t="str">
        <f t="shared" si="4"/>
        <v/>
      </c>
      <c r="AS65" s="76">
        <f t="shared" si="2"/>
        <v>0</v>
      </c>
      <c r="AT65" s="76">
        <f t="shared" si="3"/>
        <v>0</v>
      </c>
    </row>
    <row r="66" spans="1:46" ht="30" customHeight="1" x14ac:dyDescent="0.25">
      <c r="A66" s="227"/>
      <c r="B66" s="227"/>
      <c r="C66" s="227"/>
      <c r="D66" s="224"/>
      <c r="E66" s="225"/>
      <c r="F66" s="226"/>
      <c r="G66" s="224"/>
      <c r="H66" s="225"/>
      <c r="I66" s="225"/>
      <c r="J66" s="226"/>
      <c r="K66" s="111"/>
      <c r="L66" s="215"/>
      <c r="M66" s="216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100"/>
      <c r="Y66" s="100"/>
      <c r="Z66" s="100"/>
      <c r="AA66" s="219" t="str">
        <f t="shared" si="0"/>
        <v/>
      </c>
      <c r="AB66" s="220"/>
      <c r="AC66" s="221"/>
      <c r="AD66" s="221"/>
      <c r="AE66" s="229"/>
      <c r="AF66" s="229"/>
      <c r="AG66" s="223"/>
      <c r="AH66" s="223"/>
      <c r="AI66" s="223"/>
      <c r="AJ66" s="223"/>
      <c r="AK66" s="223"/>
      <c r="AL66" s="223"/>
      <c r="AM66" s="223"/>
      <c r="AN66" s="101"/>
      <c r="AO66" s="98"/>
      <c r="AP66" s="99"/>
      <c r="AR66" s="76" t="str">
        <f t="shared" si="4"/>
        <v/>
      </c>
      <c r="AS66" s="76">
        <f t="shared" si="2"/>
        <v>0</v>
      </c>
      <c r="AT66" s="76">
        <f t="shared" si="3"/>
        <v>0</v>
      </c>
    </row>
    <row r="67" spans="1:46" ht="30" customHeight="1" x14ac:dyDescent="0.25">
      <c r="A67" s="227"/>
      <c r="B67" s="227"/>
      <c r="C67" s="227"/>
      <c r="D67" s="230"/>
      <c r="E67" s="231"/>
      <c r="F67" s="231"/>
      <c r="G67" s="230"/>
      <c r="H67" s="231"/>
      <c r="I67" s="231"/>
      <c r="J67" s="232"/>
      <c r="K67" s="111"/>
      <c r="L67" s="215"/>
      <c r="M67" s="216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100"/>
      <c r="Y67" s="100"/>
      <c r="Z67" s="100"/>
      <c r="AA67" s="219" t="str">
        <f t="shared" si="0"/>
        <v/>
      </c>
      <c r="AB67" s="220"/>
      <c r="AC67" s="221"/>
      <c r="AD67" s="221"/>
      <c r="AE67" s="229"/>
      <c r="AF67" s="229"/>
      <c r="AG67" s="223"/>
      <c r="AH67" s="223"/>
      <c r="AI67" s="223"/>
      <c r="AJ67" s="223"/>
      <c r="AK67" s="223"/>
      <c r="AL67" s="223"/>
      <c r="AM67" s="223"/>
      <c r="AN67" s="101"/>
      <c r="AO67" s="98"/>
      <c r="AP67" s="99"/>
      <c r="AR67" s="76" t="str">
        <f t="shared" ref="AR67:AR90" si="5">IF(K67="Tier 1",AN67,"")</f>
        <v/>
      </c>
      <c r="AS67" s="76">
        <f t="shared" si="2"/>
        <v>0</v>
      </c>
      <c r="AT67" s="76">
        <f t="shared" si="3"/>
        <v>0</v>
      </c>
    </row>
    <row r="68" spans="1:46" ht="30" customHeight="1" x14ac:dyDescent="0.25">
      <c r="A68" s="227"/>
      <c r="B68" s="227"/>
      <c r="C68" s="227"/>
      <c r="D68" s="230"/>
      <c r="E68" s="231"/>
      <c r="F68" s="231"/>
      <c r="G68" s="230"/>
      <c r="H68" s="231"/>
      <c r="I68" s="231"/>
      <c r="J68" s="232"/>
      <c r="K68" s="111"/>
      <c r="L68" s="215"/>
      <c r="M68" s="216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100"/>
      <c r="Y68" s="100"/>
      <c r="Z68" s="100"/>
      <c r="AA68" s="219" t="str">
        <f t="shared" si="0"/>
        <v/>
      </c>
      <c r="AB68" s="220"/>
      <c r="AC68" s="221"/>
      <c r="AD68" s="221"/>
      <c r="AE68" s="229"/>
      <c r="AF68" s="229"/>
      <c r="AG68" s="223"/>
      <c r="AH68" s="223"/>
      <c r="AI68" s="223"/>
      <c r="AJ68" s="223"/>
      <c r="AK68" s="223"/>
      <c r="AL68" s="223"/>
      <c r="AM68" s="223"/>
      <c r="AN68" s="101"/>
      <c r="AO68" s="98"/>
      <c r="AP68" s="99"/>
      <c r="AR68" s="76" t="str">
        <f t="shared" si="5"/>
        <v/>
      </c>
      <c r="AS68" s="76">
        <f t="shared" si="2"/>
        <v>0</v>
      </c>
      <c r="AT68" s="76">
        <f t="shared" si="3"/>
        <v>0</v>
      </c>
    </row>
    <row r="69" spans="1:46" ht="30" customHeight="1" x14ac:dyDescent="0.25">
      <c r="A69" s="227"/>
      <c r="B69" s="227"/>
      <c r="C69" s="227"/>
      <c r="D69" s="230"/>
      <c r="E69" s="231"/>
      <c r="F69" s="231"/>
      <c r="G69" s="224"/>
      <c r="H69" s="225"/>
      <c r="I69" s="225"/>
      <c r="J69" s="226"/>
      <c r="K69" s="111"/>
      <c r="L69" s="215"/>
      <c r="M69" s="216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100"/>
      <c r="Y69" s="100"/>
      <c r="Z69" s="100"/>
      <c r="AA69" s="219" t="str">
        <f t="shared" si="0"/>
        <v/>
      </c>
      <c r="AB69" s="220"/>
      <c r="AC69" s="221"/>
      <c r="AD69" s="221"/>
      <c r="AE69" s="229"/>
      <c r="AF69" s="229"/>
      <c r="AG69" s="223"/>
      <c r="AH69" s="223"/>
      <c r="AI69" s="223"/>
      <c r="AJ69" s="223"/>
      <c r="AK69" s="223"/>
      <c r="AL69" s="223"/>
      <c r="AM69" s="223"/>
      <c r="AN69" s="101"/>
      <c r="AO69" s="98"/>
      <c r="AP69" s="99"/>
      <c r="AR69" s="76" t="str">
        <f t="shared" si="5"/>
        <v/>
      </c>
      <c r="AS69" s="76">
        <f t="shared" si="2"/>
        <v>0</v>
      </c>
      <c r="AT69" s="76">
        <f t="shared" si="3"/>
        <v>0</v>
      </c>
    </row>
    <row r="70" spans="1:46" ht="30" customHeight="1" x14ac:dyDescent="0.25">
      <c r="A70" s="227"/>
      <c r="B70" s="227"/>
      <c r="C70" s="227"/>
      <c r="D70" s="230"/>
      <c r="E70" s="231"/>
      <c r="F70" s="231"/>
      <c r="G70" s="224"/>
      <c r="H70" s="225"/>
      <c r="I70" s="225"/>
      <c r="J70" s="226"/>
      <c r="K70" s="111"/>
      <c r="L70" s="215"/>
      <c r="M70" s="216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100"/>
      <c r="Y70" s="100"/>
      <c r="Z70" s="100"/>
      <c r="AA70" s="219" t="str">
        <f t="shared" si="0"/>
        <v/>
      </c>
      <c r="AB70" s="220"/>
      <c r="AC70" s="221"/>
      <c r="AD70" s="221"/>
      <c r="AE70" s="229"/>
      <c r="AF70" s="229"/>
      <c r="AG70" s="223"/>
      <c r="AH70" s="223"/>
      <c r="AI70" s="223"/>
      <c r="AJ70" s="223"/>
      <c r="AK70" s="223"/>
      <c r="AL70" s="223"/>
      <c r="AM70" s="223"/>
      <c r="AN70" s="101"/>
      <c r="AO70" s="98"/>
      <c r="AP70" s="99"/>
      <c r="AR70" s="76" t="str">
        <f t="shared" si="5"/>
        <v/>
      </c>
      <c r="AS70" s="76">
        <f t="shared" si="2"/>
        <v>0</v>
      </c>
      <c r="AT70" s="76">
        <f t="shared" si="3"/>
        <v>0</v>
      </c>
    </row>
    <row r="71" spans="1:46" ht="30" customHeight="1" x14ac:dyDescent="0.25">
      <c r="A71" s="227"/>
      <c r="B71" s="227"/>
      <c r="C71" s="227"/>
      <c r="D71" s="230"/>
      <c r="E71" s="231"/>
      <c r="F71" s="231"/>
      <c r="G71" s="224"/>
      <c r="H71" s="225"/>
      <c r="I71" s="225"/>
      <c r="J71" s="226"/>
      <c r="K71" s="111"/>
      <c r="L71" s="215"/>
      <c r="M71" s="216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100"/>
      <c r="Y71" s="100"/>
      <c r="Z71" s="100"/>
      <c r="AA71" s="219" t="str">
        <f t="shared" si="0"/>
        <v/>
      </c>
      <c r="AB71" s="220"/>
      <c r="AC71" s="221"/>
      <c r="AD71" s="221"/>
      <c r="AE71" s="229"/>
      <c r="AF71" s="229"/>
      <c r="AG71" s="223"/>
      <c r="AH71" s="223"/>
      <c r="AI71" s="223"/>
      <c r="AJ71" s="223"/>
      <c r="AK71" s="223"/>
      <c r="AL71" s="223"/>
      <c r="AM71" s="223"/>
      <c r="AN71" s="101"/>
      <c r="AO71" s="98"/>
      <c r="AP71" s="99"/>
      <c r="AR71" s="76" t="str">
        <f t="shared" si="5"/>
        <v/>
      </c>
      <c r="AS71" s="76">
        <f t="shared" si="2"/>
        <v>0</v>
      </c>
      <c r="AT71" s="76">
        <f t="shared" si="3"/>
        <v>0</v>
      </c>
    </row>
    <row r="72" spans="1:46" ht="30" customHeight="1" x14ac:dyDescent="0.25">
      <c r="A72" s="227"/>
      <c r="B72" s="227"/>
      <c r="C72" s="227"/>
      <c r="D72" s="224"/>
      <c r="E72" s="225"/>
      <c r="F72" s="226"/>
      <c r="G72" s="224"/>
      <c r="H72" s="225"/>
      <c r="I72" s="225"/>
      <c r="J72" s="226"/>
      <c r="K72" s="111"/>
      <c r="L72" s="215"/>
      <c r="M72" s="216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100"/>
      <c r="Y72" s="100"/>
      <c r="Z72" s="100"/>
      <c r="AA72" s="219" t="str">
        <f t="shared" si="0"/>
        <v/>
      </c>
      <c r="AB72" s="220"/>
      <c r="AC72" s="221"/>
      <c r="AD72" s="221"/>
      <c r="AE72" s="229"/>
      <c r="AF72" s="229"/>
      <c r="AG72" s="223"/>
      <c r="AH72" s="223"/>
      <c r="AI72" s="223"/>
      <c r="AJ72" s="223"/>
      <c r="AK72" s="223"/>
      <c r="AL72" s="223"/>
      <c r="AM72" s="223"/>
      <c r="AN72" s="101"/>
      <c r="AO72" s="98"/>
      <c r="AP72" s="99"/>
      <c r="AR72" s="76" t="str">
        <f t="shared" si="5"/>
        <v/>
      </c>
      <c r="AS72" s="76">
        <f t="shared" si="2"/>
        <v>0</v>
      </c>
      <c r="AT72" s="76">
        <f t="shared" si="3"/>
        <v>0</v>
      </c>
    </row>
    <row r="73" spans="1:46" ht="30" customHeight="1" x14ac:dyDescent="0.25">
      <c r="A73" s="227"/>
      <c r="B73" s="227"/>
      <c r="C73" s="227"/>
      <c r="D73" s="224"/>
      <c r="E73" s="225"/>
      <c r="F73" s="226"/>
      <c r="G73" s="224"/>
      <c r="H73" s="225"/>
      <c r="I73" s="225"/>
      <c r="J73" s="226"/>
      <c r="K73" s="111"/>
      <c r="L73" s="215"/>
      <c r="M73" s="216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100"/>
      <c r="Y73" s="100"/>
      <c r="Z73" s="100"/>
      <c r="AA73" s="219" t="str">
        <f t="shared" si="0"/>
        <v/>
      </c>
      <c r="AB73" s="220"/>
      <c r="AC73" s="221"/>
      <c r="AD73" s="221"/>
      <c r="AE73" s="222"/>
      <c r="AF73" s="222"/>
      <c r="AG73" s="223"/>
      <c r="AH73" s="223"/>
      <c r="AI73" s="223"/>
      <c r="AJ73" s="223"/>
      <c r="AK73" s="223"/>
      <c r="AL73" s="223"/>
      <c r="AM73" s="223"/>
      <c r="AN73" s="101"/>
      <c r="AO73" s="98"/>
      <c r="AP73" s="99"/>
      <c r="AR73" s="76" t="str">
        <f t="shared" si="5"/>
        <v/>
      </c>
      <c r="AS73" s="76">
        <f t="shared" si="2"/>
        <v>0</v>
      </c>
      <c r="AT73" s="76">
        <f t="shared" si="3"/>
        <v>0</v>
      </c>
    </row>
    <row r="74" spans="1:46" ht="30" customHeight="1" x14ac:dyDescent="0.25">
      <c r="A74" s="227"/>
      <c r="B74" s="227"/>
      <c r="C74" s="227"/>
      <c r="D74" s="224"/>
      <c r="E74" s="225"/>
      <c r="F74" s="226"/>
      <c r="G74" s="224"/>
      <c r="H74" s="225"/>
      <c r="I74" s="225"/>
      <c r="J74" s="226"/>
      <c r="K74" s="111"/>
      <c r="L74" s="215"/>
      <c r="M74" s="216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100"/>
      <c r="Y74" s="100"/>
      <c r="Z74" s="100"/>
      <c r="AA74" s="219" t="str">
        <f t="shared" si="0"/>
        <v/>
      </c>
      <c r="AB74" s="220"/>
      <c r="AC74" s="221"/>
      <c r="AD74" s="221"/>
      <c r="AE74" s="229"/>
      <c r="AF74" s="229"/>
      <c r="AG74" s="223"/>
      <c r="AH74" s="223"/>
      <c r="AI74" s="223"/>
      <c r="AJ74" s="223"/>
      <c r="AK74" s="223"/>
      <c r="AL74" s="223"/>
      <c r="AM74" s="223"/>
      <c r="AN74" s="101"/>
      <c r="AO74" s="98"/>
      <c r="AP74" s="99"/>
      <c r="AR74" s="76" t="str">
        <f t="shared" si="5"/>
        <v/>
      </c>
      <c r="AS74" s="76">
        <f t="shared" si="2"/>
        <v>0</v>
      </c>
      <c r="AT74" s="76">
        <f t="shared" si="3"/>
        <v>0</v>
      </c>
    </row>
    <row r="75" spans="1:46" ht="30" customHeight="1" x14ac:dyDescent="0.25">
      <c r="A75" s="227"/>
      <c r="B75" s="227"/>
      <c r="C75" s="227"/>
      <c r="D75" s="224"/>
      <c r="E75" s="225"/>
      <c r="F75" s="226"/>
      <c r="G75" s="224"/>
      <c r="H75" s="225"/>
      <c r="I75" s="225"/>
      <c r="J75" s="226"/>
      <c r="K75" s="111"/>
      <c r="L75" s="215"/>
      <c r="M75" s="216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100"/>
      <c r="Y75" s="100"/>
      <c r="Z75" s="100"/>
      <c r="AA75" s="219" t="str">
        <f t="shared" si="0"/>
        <v/>
      </c>
      <c r="AB75" s="220"/>
      <c r="AC75" s="221"/>
      <c r="AD75" s="221"/>
      <c r="AE75" s="229"/>
      <c r="AF75" s="229"/>
      <c r="AG75" s="223"/>
      <c r="AH75" s="223"/>
      <c r="AI75" s="223"/>
      <c r="AJ75" s="223"/>
      <c r="AK75" s="223"/>
      <c r="AL75" s="223"/>
      <c r="AM75" s="223"/>
      <c r="AN75" s="101"/>
      <c r="AO75" s="98"/>
      <c r="AP75" s="99"/>
      <c r="AR75" s="76" t="str">
        <f t="shared" si="5"/>
        <v/>
      </c>
      <c r="AS75" s="76">
        <f t="shared" si="2"/>
        <v>0</v>
      </c>
      <c r="AT75" s="76">
        <f t="shared" si="3"/>
        <v>0</v>
      </c>
    </row>
    <row r="76" spans="1:46" ht="30" customHeight="1" x14ac:dyDescent="0.25">
      <c r="A76" s="227"/>
      <c r="B76" s="227"/>
      <c r="C76" s="227"/>
      <c r="D76" s="230"/>
      <c r="E76" s="231"/>
      <c r="F76" s="231"/>
      <c r="G76" s="230"/>
      <c r="H76" s="231"/>
      <c r="I76" s="231"/>
      <c r="J76" s="232"/>
      <c r="K76" s="111"/>
      <c r="L76" s="215"/>
      <c r="M76" s="216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100"/>
      <c r="Y76" s="100"/>
      <c r="Z76" s="100"/>
      <c r="AA76" s="219" t="str">
        <f t="shared" si="0"/>
        <v/>
      </c>
      <c r="AB76" s="220"/>
      <c r="AC76" s="221"/>
      <c r="AD76" s="221"/>
      <c r="AE76" s="229"/>
      <c r="AF76" s="229"/>
      <c r="AG76" s="223"/>
      <c r="AH76" s="223"/>
      <c r="AI76" s="223"/>
      <c r="AJ76" s="223"/>
      <c r="AK76" s="223"/>
      <c r="AL76" s="223"/>
      <c r="AM76" s="223"/>
      <c r="AN76" s="101"/>
      <c r="AO76" s="98"/>
      <c r="AP76" s="99"/>
      <c r="AR76" s="76" t="str">
        <f t="shared" si="5"/>
        <v/>
      </c>
      <c r="AS76" s="76">
        <f t="shared" si="2"/>
        <v>0</v>
      </c>
      <c r="AT76" s="76">
        <f t="shared" si="3"/>
        <v>0</v>
      </c>
    </row>
    <row r="77" spans="1:46" ht="30" customHeight="1" x14ac:dyDescent="0.25">
      <c r="A77" s="227"/>
      <c r="B77" s="227"/>
      <c r="C77" s="227"/>
      <c r="D77" s="230"/>
      <c r="E77" s="231"/>
      <c r="F77" s="231"/>
      <c r="G77" s="224"/>
      <c r="H77" s="225"/>
      <c r="I77" s="225"/>
      <c r="J77" s="226"/>
      <c r="K77" s="111"/>
      <c r="L77" s="215"/>
      <c r="M77" s="216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100"/>
      <c r="Y77" s="100"/>
      <c r="Z77" s="100"/>
      <c r="AA77" s="219" t="str">
        <f t="shared" si="0"/>
        <v/>
      </c>
      <c r="AB77" s="220"/>
      <c r="AC77" s="221"/>
      <c r="AD77" s="221"/>
      <c r="AE77" s="229"/>
      <c r="AF77" s="229"/>
      <c r="AG77" s="223"/>
      <c r="AH77" s="223"/>
      <c r="AI77" s="223"/>
      <c r="AJ77" s="223"/>
      <c r="AK77" s="223"/>
      <c r="AL77" s="223"/>
      <c r="AM77" s="223"/>
      <c r="AN77" s="101"/>
      <c r="AO77" s="98"/>
      <c r="AP77" s="99"/>
      <c r="AR77" s="76" t="str">
        <f t="shared" si="5"/>
        <v/>
      </c>
      <c r="AS77" s="76">
        <f t="shared" si="2"/>
        <v>0</v>
      </c>
      <c r="AT77" s="76">
        <f t="shared" si="3"/>
        <v>0</v>
      </c>
    </row>
    <row r="78" spans="1:46" ht="30" customHeight="1" x14ac:dyDescent="0.25">
      <c r="A78" s="227"/>
      <c r="B78" s="227"/>
      <c r="C78" s="227"/>
      <c r="D78" s="230"/>
      <c r="E78" s="231"/>
      <c r="F78" s="231"/>
      <c r="G78" s="224"/>
      <c r="H78" s="225"/>
      <c r="I78" s="225"/>
      <c r="J78" s="226"/>
      <c r="K78" s="111"/>
      <c r="L78" s="215"/>
      <c r="M78" s="216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100"/>
      <c r="Y78" s="100"/>
      <c r="Z78" s="100"/>
      <c r="AA78" s="219" t="str">
        <f t="shared" si="0"/>
        <v/>
      </c>
      <c r="AB78" s="220"/>
      <c r="AC78" s="221"/>
      <c r="AD78" s="221"/>
      <c r="AE78" s="229"/>
      <c r="AF78" s="229"/>
      <c r="AG78" s="223"/>
      <c r="AH78" s="223"/>
      <c r="AI78" s="223"/>
      <c r="AJ78" s="223"/>
      <c r="AK78" s="223"/>
      <c r="AL78" s="223"/>
      <c r="AM78" s="223"/>
      <c r="AN78" s="101"/>
      <c r="AO78" s="98"/>
      <c r="AP78" s="99"/>
      <c r="AR78" s="76" t="str">
        <f t="shared" si="5"/>
        <v/>
      </c>
      <c r="AS78" s="76">
        <f t="shared" si="2"/>
        <v>0</v>
      </c>
      <c r="AT78" s="76">
        <f t="shared" si="3"/>
        <v>0</v>
      </c>
    </row>
    <row r="79" spans="1:46" ht="30" customHeight="1" x14ac:dyDescent="0.25">
      <c r="A79" s="227"/>
      <c r="B79" s="227"/>
      <c r="C79" s="227"/>
      <c r="D79" s="230"/>
      <c r="E79" s="231"/>
      <c r="F79" s="231"/>
      <c r="G79" s="224"/>
      <c r="H79" s="225"/>
      <c r="I79" s="225"/>
      <c r="J79" s="226"/>
      <c r="K79" s="111"/>
      <c r="L79" s="215"/>
      <c r="M79" s="216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100"/>
      <c r="Y79" s="100"/>
      <c r="Z79" s="100"/>
      <c r="AA79" s="219" t="str">
        <f t="shared" si="0"/>
        <v/>
      </c>
      <c r="AB79" s="220"/>
      <c r="AC79" s="221"/>
      <c r="AD79" s="221"/>
      <c r="AE79" s="229"/>
      <c r="AF79" s="229"/>
      <c r="AG79" s="223"/>
      <c r="AH79" s="223"/>
      <c r="AI79" s="223"/>
      <c r="AJ79" s="223"/>
      <c r="AK79" s="223"/>
      <c r="AL79" s="223"/>
      <c r="AM79" s="223"/>
      <c r="AN79" s="101"/>
      <c r="AO79" s="98"/>
      <c r="AP79" s="99"/>
      <c r="AR79" s="76" t="str">
        <f t="shared" si="5"/>
        <v/>
      </c>
      <c r="AS79" s="76">
        <f t="shared" si="2"/>
        <v>0</v>
      </c>
      <c r="AT79" s="76">
        <f t="shared" si="3"/>
        <v>0</v>
      </c>
    </row>
    <row r="80" spans="1:46" ht="30" customHeight="1" x14ac:dyDescent="0.25">
      <c r="A80" s="227"/>
      <c r="B80" s="227"/>
      <c r="C80" s="227"/>
      <c r="D80" s="224"/>
      <c r="E80" s="225"/>
      <c r="F80" s="226"/>
      <c r="G80" s="224"/>
      <c r="H80" s="225"/>
      <c r="I80" s="225"/>
      <c r="J80" s="226"/>
      <c r="K80" s="111"/>
      <c r="L80" s="215"/>
      <c r="M80" s="216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100"/>
      <c r="Y80" s="100"/>
      <c r="Z80" s="100"/>
      <c r="AA80" s="219" t="str">
        <f t="shared" si="0"/>
        <v/>
      </c>
      <c r="AB80" s="220"/>
      <c r="AC80" s="221"/>
      <c r="AD80" s="221"/>
      <c r="AE80" s="229"/>
      <c r="AF80" s="229"/>
      <c r="AG80" s="223"/>
      <c r="AH80" s="223"/>
      <c r="AI80" s="223"/>
      <c r="AJ80" s="223"/>
      <c r="AK80" s="223"/>
      <c r="AL80" s="223"/>
      <c r="AM80" s="223"/>
      <c r="AN80" s="101"/>
      <c r="AO80" s="98"/>
      <c r="AP80" s="99"/>
      <c r="AR80" s="76" t="str">
        <f t="shared" si="5"/>
        <v/>
      </c>
      <c r="AS80" s="76">
        <f t="shared" si="2"/>
        <v>0</v>
      </c>
      <c r="AT80" s="76">
        <f t="shared" si="3"/>
        <v>0</v>
      </c>
    </row>
    <row r="81" spans="1:46" ht="30" customHeight="1" x14ac:dyDescent="0.25">
      <c r="A81" s="227"/>
      <c r="B81" s="227"/>
      <c r="C81" s="227"/>
      <c r="D81" s="224"/>
      <c r="E81" s="225"/>
      <c r="F81" s="226"/>
      <c r="G81" s="224"/>
      <c r="H81" s="225"/>
      <c r="I81" s="225"/>
      <c r="J81" s="226"/>
      <c r="K81" s="111"/>
      <c r="L81" s="215"/>
      <c r="M81" s="216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100"/>
      <c r="Y81" s="100"/>
      <c r="Z81" s="100"/>
      <c r="AA81" s="219" t="str">
        <f t="shared" si="0"/>
        <v/>
      </c>
      <c r="AB81" s="220"/>
      <c r="AC81" s="221"/>
      <c r="AD81" s="221"/>
      <c r="AE81" s="222"/>
      <c r="AF81" s="222"/>
      <c r="AG81" s="223"/>
      <c r="AH81" s="223"/>
      <c r="AI81" s="223"/>
      <c r="AJ81" s="223"/>
      <c r="AK81" s="223"/>
      <c r="AL81" s="223"/>
      <c r="AM81" s="223"/>
      <c r="AN81" s="101"/>
      <c r="AO81" s="98"/>
      <c r="AP81" s="99"/>
      <c r="AR81" s="76" t="str">
        <f t="shared" si="5"/>
        <v/>
      </c>
      <c r="AS81" s="76">
        <f t="shared" si="2"/>
        <v>0</v>
      </c>
      <c r="AT81" s="76">
        <f t="shared" si="3"/>
        <v>0</v>
      </c>
    </row>
    <row r="82" spans="1:46" ht="30" customHeight="1" x14ac:dyDescent="0.25">
      <c r="A82" s="227"/>
      <c r="B82" s="227"/>
      <c r="C82" s="227"/>
      <c r="D82" s="224"/>
      <c r="E82" s="225"/>
      <c r="F82" s="226"/>
      <c r="G82" s="224"/>
      <c r="H82" s="225"/>
      <c r="I82" s="225"/>
      <c r="J82" s="226"/>
      <c r="K82" s="111"/>
      <c r="L82" s="215"/>
      <c r="M82" s="216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100"/>
      <c r="Y82" s="100"/>
      <c r="Z82" s="100"/>
      <c r="AA82" s="219" t="str">
        <f t="shared" si="0"/>
        <v/>
      </c>
      <c r="AB82" s="220"/>
      <c r="AC82" s="221"/>
      <c r="AD82" s="221"/>
      <c r="AE82" s="229"/>
      <c r="AF82" s="229"/>
      <c r="AG82" s="223"/>
      <c r="AH82" s="223"/>
      <c r="AI82" s="223"/>
      <c r="AJ82" s="223"/>
      <c r="AK82" s="223"/>
      <c r="AL82" s="223"/>
      <c r="AM82" s="223"/>
      <c r="AN82" s="101"/>
      <c r="AO82" s="98"/>
      <c r="AP82" s="99"/>
      <c r="AR82" s="76" t="str">
        <f t="shared" si="5"/>
        <v/>
      </c>
      <c r="AS82" s="76">
        <f t="shared" si="2"/>
        <v>0</v>
      </c>
      <c r="AT82" s="76">
        <f t="shared" si="3"/>
        <v>0</v>
      </c>
    </row>
    <row r="83" spans="1:46" ht="30" customHeight="1" x14ac:dyDescent="0.25">
      <c r="A83" s="227"/>
      <c r="B83" s="227"/>
      <c r="C83" s="227"/>
      <c r="D83" s="224"/>
      <c r="E83" s="225"/>
      <c r="F83" s="226"/>
      <c r="G83" s="224"/>
      <c r="H83" s="225"/>
      <c r="I83" s="225"/>
      <c r="J83" s="226"/>
      <c r="K83" s="111"/>
      <c r="L83" s="215"/>
      <c r="M83" s="216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100"/>
      <c r="Y83" s="100"/>
      <c r="Z83" s="100"/>
      <c r="AA83" s="219" t="str">
        <f t="shared" si="0"/>
        <v/>
      </c>
      <c r="AB83" s="220"/>
      <c r="AC83" s="221"/>
      <c r="AD83" s="221"/>
      <c r="AE83" s="229"/>
      <c r="AF83" s="229"/>
      <c r="AG83" s="223"/>
      <c r="AH83" s="223"/>
      <c r="AI83" s="223"/>
      <c r="AJ83" s="223"/>
      <c r="AK83" s="223"/>
      <c r="AL83" s="223"/>
      <c r="AM83" s="223"/>
      <c r="AN83" s="101"/>
      <c r="AO83" s="98"/>
      <c r="AP83" s="99"/>
      <c r="AR83" s="76" t="str">
        <f t="shared" si="5"/>
        <v/>
      </c>
      <c r="AS83" s="76">
        <f t="shared" ref="AS83:AS146" si="6">IF(K83&lt;&gt;"Tier 1",AP83,"")</f>
        <v>0</v>
      </c>
      <c r="AT83" s="76">
        <f t="shared" ref="AT83:AT146" si="7">MIN(IF(AN83&gt;=0,IF(AP83&gt;=0, AN83:AP83, " ")))</f>
        <v>0</v>
      </c>
    </row>
    <row r="84" spans="1:46" ht="30" customHeight="1" x14ac:dyDescent="0.25">
      <c r="A84" s="227"/>
      <c r="B84" s="227"/>
      <c r="C84" s="227"/>
      <c r="D84" s="230"/>
      <c r="E84" s="231"/>
      <c r="F84" s="231"/>
      <c r="G84" s="230"/>
      <c r="H84" s="231"/>
      <c r="I84" s="231"/>
      <c r="J84" s="232"/>
      <c r="K84" s="111"/>
      <c r="L84" s="215"/>
      <c r="M84" s="216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100"/>
      <c r="Y84" s="100"/>
      <c r="Z84" s="100"/>
      <c r="AA84" s="219" t="str">
        <f t="shared" si="0"/>
        <v/>
      </c>
      <c r="AB84" s="220"/>
      <c r="AC84" s="221"/>
      <c r="AD84" s="221"/>
      <c r="AE84" s="229"/>
      <c r="AF84" s="229"/>
      <c r="AG84" s="223"/>
      <c r="AH84" s="223"/>
      <c r="AI84" s="223"/>
      <c r="AJ84" s="223"/>
      <c r="AK84" s="223"/>
      <c r="AL84" s="223"/>
      <c r="AM84" s="223"/>
      <c r="AN84" s="101"/>
      <c r="AO84" s="98"/>
      <c r="AP84" s="99"/>
      <c r="AR84" s="76" t="str">
        <f t="shared" si="5"/>
        <v/>
      </c>
      <c r="AS84" s="76">
        <f t="shared" si="6"/>
        <v>0</v>
      </c>
      <c r="AT84" s="76">
        <f t="shared" si="7"/>
        <v>0</v>
      </c>
    </row>
    <row r="85" spans="1:46" ht="30" customHeight="1" x14ac:dyDescent="0.25">
      <c r="A85" s="227"/>
      <c r="B85" s="227"/>
      <c r="C85" s="227"/>
      <c r="D85" s="230"/>
      <c r="E85" s="231"/>
      <c r="F85" s="231"/>
      <c r="G85" s="224"/>
      <c r="H85" s="225"/>
      <c r="I85" s="225"/>
      <c r="J85" s="226"/>
      <c r="K85" s="111"/>
      <c r="L85" s="215"/>
      <c r="M85" s="216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100"/>
      <c r="Y85" s="100"/>
      <c r="Z85" s="100"/>
      <c r="AA85" s="219" t="str">
        <f t="shared" si="0"/>
        <v/>
      </c>
      <c r="AB85" s="220"/>
      <c r="AC85" s="221"/>
      <c r="AD85" s="221"/>
      <c r="AE85" s="229"/>
      <c r="AF85" s="229"/>
      <c r="AG85" s="223"/>
      <c r="AH85" s="223"/>
      <c r="AI85" s="223"/>
      <c r="AJ85" s="223"/>
      <c r="AK85" s="223"/>
      <c r="AL85" s="223"/>
      <c r="AM85" s="223"/>
      <c r="AN85" s="101"/>
      <c r="AO85" s="98"/>
      <c r="AP85" s="99"/>
      <c r="AR85" s="76" t="str">
        <f t="shared" si="5"/>
        <v/>
      </c>
      <c r="AS85" s="76">
        <f t="shared" si="6"/>
        <v>0</v>
      </c>
      <c r="AT85" s="76">
        <f t="shared" si="7"/>
        <v>0</v>
      </c>
    </row>
    <row r="86" spans="1:46" ht="30" customHeight="1" x14ac:dyDescent="0.25">
      <c r="A86" s="227"/>
      <c r="B86" s="227"/>
      <c r="C86" s="227"/>
      <c r="D86" s="230"/>
      <c r="E86" s="231"/>
      <c r="F86" s="231"/>
      <c r="G86" s="224"/>
      <c r="H86" s="225"/>
      <c r="I86" s="225"/>
      <c r="J86" s="226"/>
      <c r="K86" s="111"/>
      <c r="L86" s="215"/>
      <c r="M86" s="216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100"/>
      <c r="Y86" s="100"/>
      <c r="Z86" s="100"/>
      <c r="AA86" s="219" t="str">
        <f t="shared" si="0"/>
        <v/>
      </c>
      <c r="AB86" s="220"/>
      <c r="AC86" s="221"/>
      <c r="AD86" s="221"/>
      <c r="AE86" s="229"/>
      <c r="AF86" s="229"/>
      <c r="AG86" s="223"/>
      <c r="AH86" s="223"/>
      <c r="AI86" s="223"/>
      <c r="AJ86" s="223"/>
      <c r="AK86" s="223"/>
      <c r="AL86" s="223"/>
      <c r="AM86" s="223"/>
      <c r="AN86" s="101"/>
      <c r="AO86" s="98"/>
      <c r="AP86" s="99"/>
      <c r="AR86" s="76" t="str">
        <f t="shared" si="5"/>
        <v/>
      </c>
      <c r="AS86" s="76">
        <f t="shared" si="6"/>
        <v>0</v>
      </c>
      <c r="AT86" s="76">
        <f t="shared" si="7"/>
        <v>0</v>
      </c>
    </row>
    <row r="87" spans="1:46" ht="30" customHeight="1" x14ac:dyDescent="0.25">
      <c r="A87" s="227"/>
      <c r="B87" s="227"/>
      <c r="C87" s="227"/>
      <c r="D87" s="230"/>
      <c r="E87" s="231"/>
      <c r="F87" s="231"/>
      <c r="G87" s="224"/>
      <c r="H87" s="225"/>
      <c r="I87" s="225"/>
      <c r="J87" s="226"/>
      <c r="K87" s="111"/>
      <c r="L87" s="215"/>
      <c r="M87" s="216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100"/>
      <c r="Y87" s="100"/>
      <c r="Z87" s="100"/>
      <c r="AA87" s="219" t="str">
        <f t="shared" si="0"/>
        <v/>
      </c>
      <c r="AB87" s="220"/>
      <c r="AC87" s="221"/>
      <c r="AD87" s="221"/>
      <c r="AE87" s="229"/>
      <c r="AF87" s="229"/>
      <c r="AG87" s="223"/>
      <c r="AH87" s="223"/>
      <c r="AI87" s="223"/>
      <c r="AJ87" s="223"/>
      <c r="AK87" s="223"/>
      <c r="AL87" s="223"/>
      <c r="AM87" s="223"/>
      <c r="AN87" s="101"/>
      <c r="AO87" s="98"/>
      <c r="AP87" s="99"/>
      <c r="AR87" s="76" t="str">
        <f t="shared" si="5"/>
        <v/>
      </c>
      <c r="AS87" s="76">
        <f t="shared" si="6"/>
        <v>0</v>
      </c>
      <c r="AT87" s="76">
        <f t="shared" si="7"/>
        <v>0</v>
      </c>
    </row>
    <row r="88" spans="1:46" ht="30" customHeight="1" x14ac:dyDescent="0.25">
      <c r="A88" s="227"/>
      <c r="B88" s="227"/>
      <c r="C88" s="227"/>
      <c r="D88" s="224"/>
      <c r="E88" s="225"/>
      <c r="F88" s="226"/>
      <c r="G88" s="224"/>
      <c r="H88" s="225"/>
      <c r="I88" s="225"/>
      <c r="J88" s="226"/>
      <c r="K88" s="111"/>
      <c r="L88" s="215"/>
      <c r="M88" s="216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100"/>
      <c r="Y88" s="100"/>
      <c r="Z88" s="100"/>
      <c r="AA88" s="219" t="str">
        <f t="shared" si="0"/>
        <v/>
      </c>
      <c r="AB88" s="220"/>
      <c r="AC88" s="221"/>
      <c r="AD88" s="221"/>
      <c r="AE88" s="229"/>
      <c r="AF88" s="229"/>
      <c r="AG88" s="223"/>
      <c r="AH88" s="223"/>
      <c r="AI88" s="223"/>
      <c r="AJ88" s="223"/>
      <c r="AK88" s="223"/>
      <c r="AL88" s="223"/>
      <c r="AM88" s="223"/>
      <c r="AN88" s="101"/>
      <c r="AO88" s="98"/>
      <c r="AP88" s="99"/>
      <c r="AR88" s="76" t="str">
        <f t="shared" si="5"/>
        <v/>
      </c>
      <c r="AS88" s="76">
        <f t="shared" si="6"/>
        <v>0</v>
      </c>
      <c r="AT88" s="76">
        <f t="shared" si="7"/>
        <v>0</v>
      </c>
    </row>
    <row r="89" spans="1:46" ht="30" customHeight="1" x14ac:dyDescent="0.25">
      <c r="A89" s="227"/>
      <c r="B89" s="227"/>
      <c r="C89" s="227"/>
      <c r="D89" s="224"/>
      <c r="E89" s="225"/>
      <c r="F89" s="226"/>
      <c r="G89" s="224"/>
      <c r="H89" s="225"/>
      <c r="I89" s="225"/>
      <c r="J89" s="226"/>
      <c r="K89" s="111"/>
      <c r="L89" s="215"/>
      <c r="M89" s="216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100"/>
      <c r="Y89" s="100"/>
      <c r="Z89" s="100"/>
      <c r="AA89" s="219" t="str">
        <f t="shared" si="0"/>
        <v/>
      </c>
      <c r="AB89" s="220"/>
      <c r="AC89" s="221"/>
      <c r="AD89" s="221"/>
      <c r="AE89" s="222"/>
      <c r="AF89" s="222"/>
      <c r="AG89" s="223"/>
      <c r="AH89" s="223"/>
      <c r="AI89" s="223"/>
      <c r="AJ89" s="223"/>
      <c r="AK89" s="223"/>
      <c r="AL89" s="223"/>
      <c r="AM89" s="223"/>
      <c r="AN89" s="101"/>
      <c r="AO89" s="98"/>
      <c r="AP89" s="99"/>
      <c r="AR89" s="76" t="str">
        <f t="shared" si="5"/>
        <v/>
      </c>
      <c r="AS89" s="76">
        <f t="shared" si="6"/>
        <v>0</v>
      </c>
      <c r="AT89" s="76">
        <f t="shared" si="7"/>
        <v>0</v>
      </c>
    </row>
    <row r="90" spans="1:46" ht="30" customHeight="1" x14ac:dyDescent="0.25">
      <c r="A90" s="227"/>
      <c r="B90" s="227"/>
      <c r="C90" s="227"/>
      <c r="D90" s="224"/>
      <c r="E90" s="225"/>
      <c r="F90" s="226"/>
      <c r="G90" s="224"/>
      <c r="H90" s="225"/>
      <c r="I90" s="225"/>
      <c r="J90" s="226"/>
      <c r="K90" s="111"/>
      <c r="L90" s="215"/>
      <c r="M90" s="216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100"/>
      <c r="Y90" s="100"/>
      <c r="Z90" s="100"/>
      <c r="AA90" s="219" t="str">
        <f t="shared" si="0"/>
        <v/>
      </c>
      <c r="AB90" s="220"/>
      <c r="AC90" s="221"/>
      <c r="AD90" s="221"/>
      <c r="AE90" s="229"/>
      <c r="AF90" s="229"/>
      <c r="AG90" s="223"/>
      <c r="AH90" s="223"/>
      <c r="AI90" s="223"/>
      <c r="AJ90" s="223"/>
      <c r="AK90" s="223"/>
      <c r="AL90" s="223"/>
      <c r="AM90" s="223"/>
      <c r="AN90" s="101"/>
      <c r="AO90" s="98"/>
      <c r="AP90" s="99"/>
      <c r="AR90" s="76" t="str">
        <f t="shared" si="5"/>
        <v/>
      </c>
      <c r="AS90" s="76">
        <f t="shared" si="6"/>
        <v>0</v>
      </c>
      <c r="AT90" s="76">
        <f t="shared" si="7"/>
        <v>0</v>
      </c>
    </row>
    <row r="91" spans="1:46" ht="30" customHeight="1" x14ac:dyDescent="0.25">
      <c r="A91" s="227"/>
      <c r="B91" s="227"/>
      <c r="C91" s="227"/>
      <c r="D91" s="230"/>
      <c r="E91" s="231"/>
      <c r="F91" s="231"/>
      <c r="G91" s="230"/>
      <c r="H91" s="231"/>
      <c r="I91" s="231"/>
      <c r="J91" s="232"/>
      <c r="K91" s="111"/>
      <c r="L91" s="215"/>
      <c r="M91" s="216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100"/>
      <c r="Y91" s="100"/>
      <c r="Z91" s="100"/>
      <c r="AA91" s="219" t="str">
        <f t="shared" si="0"/>
        <v/>
      </c>
      <c r="AB91" s="220"/>
      <c r="AC91" s="221"/>
      <c r="AD91" s="221"/>
      <c r="AE91" s="229"/>
      <c r="AF91" s="229"/>
      <c r="AG91" s="223"/>
      <c r="AH91" s="223"/>
      <c r="AI91" s="223"/>
      <c r="AJ91" s="223"/>
      <c r="AK91" s="223"/>
      <c r="AL91" s="223"/>
      <c r="AM91" s="223"/>
      <c r="AN91" s="101"/>
      <c r="AO91" s="98"/>
      <c r="AP91" s="99"/>
      <c r="AR91" s="76" t="str">
        <f t="shared" ref="AR91:AR114" si="8">IF(K91="Tier 1",AN91,"")</f>
        <v/>
      </c>
      <c r="AS91" s="76">
        <f t="shared" si="6"/>
        <v>0</v>
      </c>
      <c r="AT91" s="76">
        <f t="shared" si="7"/>
        <v>0</v>
      </c>
    </row>
    <row r="92" spans="1:46" ht="30" customHeight="1" x14ac:dyDescent="0.25">
      <c r="A92" s="227"/>
      <c r="B92" s="227"/>
      <c r="C92" s="227"/>
      <c r="D92" s="230"/>
      <c r="E92" s="231"/>
      <c r="F92" s="231"/>
      <c r="G92" s="230"/>
      <c r="H92" s="231"/>
      <c r="I92" s="231"/>
      <c r="J92" s="232"/>
      <c r="K92" s="111"/>
      <c r="L92" s="215"/>
      <c r="M92" s="216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100"/>
      <c r="Y92" s="100"/>
      <c r="Z92" s="100"/>
      <c r="AA92" s="219" t="str">
        <f t="shared" si="0"/>
        <v/>
      </c>
      <c r="AB92" s="220"/>
      <c r="AC92" s="221"/>
      <c r="AD92" s="221"/>
      <c r="AE92" s="229"/>
      <c r="AF92" s="229"/>
      <c r="AG92" s="223"/>
      <c r="AH92" s="223"/>
      <c r="AI92" s="223"/>
      <c r="AJ92" s="223"/>
      <c r="AK92" s="223"/>
      <c r="AL92" s="223"/>
      <c r="AM92" s="223"/>
      <c r="AN92" s="101"/>
      <c r="AO92" s="98"/>
      <c r="AP92" s="99"/>
      <c r="AR92" s="76" t="str">
        <f t="shared" si="8"/>
        <v/>
      </c>
      <c r="AS92" s="76">
        <f t="shared" si="6"/>
        <v>0</v>
      </c>
      <c r="AT92" s="76">
        <f t="shared" si="7"/>
        <v>0</v>
      </c>
    </row>
    <row r="93" spans="1:46" ht="30" customHeight="1" x14ac:dyDescent="0.25">
      <c r="A93" s="227"/>
      <c r="B93" s="227"/>
      <c r="C93" s="227"/>
      <c r="D93" s="230"/>
      <c r="E93" s="231"/>
      <c r="F93" s="231"/>
      <c r="G93" s="224"/>
      <c r="H93" s="225"/>
      <c r="I93" s="225"/>
      <c r="J93" s="226"/>
      <c r="K93" s="111"/>
      <c r="L93" s="215"/>
      <c r="M93" s="216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100"/>
      <c r="Y93" s="100"/>
      <c r="Z93" s="100"/>
      <c r="AA93" s="219" t="str">
        <f t="shared" si="0"/>
        <v/>
      </c>
      <c r="AB93" s="220"/>
      <c r="AC93" s="221"/>
      <c r="AD93" s="221"/>
      <c r="AE93" s="229"/>
      <c r="AF93" s="229"/>
      <c r="AG93" s="223"/>
      <c r="AH93" s="223"/>
      <c r="AI93" s="223"/>
      <c r="AJ93" s="223"/>
      <c r="AK93" s="223"/>
      <c r="AL93" s="223"/>
      <c r="AM93" s="223"/>
      <c r="AN93" s="101"/>
      <c r="AO93" s="98"/>
      <c r="AP93" s="99"/>
      <c r="AR93" s="76" t="str">
        <f t="shared" si="8"/>
        <v/>
      </c>
      <c r="AS93" s="76">
        <f t="shared" si="6"/>
        <v>0</v>
      </c>
      <c r="AT93" s="76">
        <f t="shared" si="7"/>
        <v>0</v>
      </c>
    </row>
    <row r="94" spans="1:46" ht="30" customHeight="1" x14ac:dyDescent="0.25">
      <c r="A94" s="227"/>
      <c r="B94" s="227"/>
      <c r="C94" s="227"/>
      <c r="D94" s="230"/>
      <c r="E94" s="231"/>
      <c r="F94" s="231"/>
      <c r="G94" s="224"/>
      <c r="H94" s="225"/>
      <c r="I94" s="225"/>
      <c r="J94" s="226"/>
      <c r="K94" s="111"/>
      <c r="L94" s="215"/>
      <c r="M94" s="216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100"/>
      <c r="Y94" s="100"/>
      <c r="Z94" s="100"/>
      <c r="AA94" s="219" t="str">
        <f t="shared" si="0"/>
        <v/>
      </c>
      <c r="AB94" s="220"/>
      <c r="AC94" s="221"/>
      <c r="AD94" s="221"/>
      <c r="AE94" s="229"/>
      <c r="AF94" s="229"/>
      <c r="AG94" s="223"/>
      <c r="AH94" s="223"/>
      <c r="AI94" s="223"/>
      <c r="AJ94" s="223"/>
      <c r="AK94" s="223"/>
      <c r="AL94" s="223"/>
      <c r="AM94" s="223"/>
      <c r="AN94" s="101"/>
      <c r="AO94" s="98"/>
      <c r="AP94" s="99"/>
      <c r="AR94" s="76" t="str">
        <f t="shared" si="8"/>
        <v/>
      </c>
      <c r="AS94" s="76">
        <f t="shared" si="6"/>
        <v>0</v>
      </c>
      <c r="AT94" s="76">
        <f t="shared" si="7"/>
        <v>0</v>
      </c>
    </row>
    <row r="95" spans="1:46" ht="30" customHeight="1" x14ac:dyDescent="0.25">
      <c r="A95" s="227"/>
      <c r="B95" s="227"/>
      <c r="C95" s="227"/>
      <c r="D95" s="230"/>
      <c r="E95" s="231"/>
      <c r="F95" s="231"/>
      <c r="G95" s="224"/>
      <c r="H95" s="225"/>
      <c r="I95" s="225"/>
      <c r="J95" s="226"/>
      <c r="K95" s="111"/>
      <c r="L95" s="215"/>
      <c r="M95" s="216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100"/>
      <c r="Y95" s="100"/>
      <c r="Z95" s="100"/>
      <c r="AA95" s="219" t="str">
        <f t="shared" si="0"/>
        <v/>
      </c>
      <c r="AB95" s="220"/>
      <c r="AC95" s="221"/>
      <c r="AD95" s="221"/>
      <c r="AE95" s="229"/>
      <c r="AF95" s="229"/>
      <c r="AG95" s="223"/>
      <c r="AH95" s="223"/>
      <c r="AI95" s="223"/>
      <c r="AJ95" s="223"/>
      <c r="AK95" s="223"/>
      <c r="AL95" s="223"/>
      <c r="AM95" s="223"/>
      <c r="AN95" s="101"/>
      <c r="AO95" s="98"/>
      <c r="AP95" s="99"/>
      <c r="AR95" s="76" t="str">
        <f t="shared" si="8"/>
        <v/>
      </c>
      <c r="AS95" s="76">
        <f t="shared" si="6"/>
        <v>0</v>
      </c>
      <c r="AT95" s="76">
        <f t="shared" si="7"/>
        <v>0</v>
      </c>
    </row>
    <row r="96" spans="1:46" ht="30" customHeight="1" x14ac:dyDescent="0.25">
      <c r="A96" s="227"/>
      <c r="B96" s="227"/>
      <c r="C96" s="227"/>
      <c r="D96" s="224"/>
      <c r="E96" s="225"/>
      <c r="F96" s="226"/>
      <c r="G96" s="224"/>
      <c r="H96" s="225"/>
      <c r="I96" s="225"/>
      <c r="J96" s="226"/>
      <c r="K96" s="111"/>
      <c r="L96" s="215"/>
      <c r="M96" s="216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100"/>
      <c r="Y96" s="100"/>
      <c r="Z96" s="100"/>
      <c r="AA96" s="219" t="str">
        <f t="shared" si="0"/>
        <v/>
      </c>
      <c r="AB96" s="220"/>
      <c r="AC96" s="221"/>
      <c r="AD96" s="221"/>
      <c r="AE96" s="229"/>
      <c r="AF96" s="229"/>
      <c r="AG96" s="223"/>
      <c r="AH96" s="223"/>
      <c r="AI96" s="223"/>
      <c r="AJ96" s="223"/>
      <c r="AK96" s="223"/>
      <c r="AL96" s="223"/>
      <c r="AM96" s="223"/>
      <c r="AN96" s="101"/>
      <c r="AO96" s="98"/>
      <c r="AP96" s="99"/>
      <c r="AR96" s="76" t="str">
        <f t="shared" si="8"/>
        <v/>
      </c>
      <c r="AS96" s="76">
        <f t="shared" si="6"/>
        <v>0</v>
      </c>
      <c r="AT96" s="76">
        <f t="shared" si="7"/>
        <v>0</v>
      </c>
    </row>
    <row r="97" spans="1:46" ht="30" customHeight="1" x14ac:dyDescent="0.25">
      <c r="A97" s="227"/>
      <c r="B97" s="227"/>
      <c r="C97" s="227"/>
      <c r="D97" s="224"/>
      <c r="E97" s="225"/>
      <c r="F97" s="226"/>
      <c r="G97" s="224"/>
      <c r="H97" s="225"/>
      <c r="I97" s="225"/>
      <c r="J97" s="226"/>
      <c r="K97" s="111"/>
      <c r="L97" s="215"/>
      <c r="M97" s="216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100"/>
      <c r="Y97" s="100"/>
      <c r="Z97" s="100"/>
      <c r="AA97" s="219" t="str">
        <f t="shared" si="0"/>
        <v/>
      </c>
      <c r="AB97" s="220"/>
      <c r="AC97" s="221"/>
      <c r="AD97" s="221"/>
      <c r="AE97" s="222"/>
      <c r="AF97" s="222"/>
      <c r="AG97" s="223"/>
      <c r="AH97" s="223"/>
      <c r="AI97" s="223"/>
      <c r="AJ97" s="223"/>
      <c r="AK97" s="223"/>
      <c r="AL97" s="223"/>
      <c r="AM97" s="223"/>
      <c r="AN97" s="101"/>
      <c r="AO97" s="98"/>
      <c r="AP97" s="99"/>
      <c r="AR97" s="76" t="str">
        <f t="shared" si="8"/>
        <v/>
      </c>
      <c r="AS97" s="76">
        <f t="shared" si="6"/>
        <v>0</v>
      </c>
      <c r="AT97" s="76">
        <f t="shared" si="7"/>
        <v>0</v>
      </c>
    </row>
    <row r="98" spans="1:46" ht="30" customHeight="1" x14ac:dyDescent="0.25">
      <c r="A98" s="227"/>
      <c r="B98" s="227"/>
      <c r="C98" s="227"/>
      <c r="D98" s="224"/>
      <c r="E98" s="225"/>
      <c r="F98" s="226"/>
      <c r="G98" s="224"/>
      <c r="H98" s="225"/>
      <c r="I98" s="225"/>
      <c r="J98" s="226"/>
      <c r="K98" s="111"/>
      <c r="L98" s="215"/>
      <c r="M98" s="216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100"/>
      <c r="Y98" s="100"/>
      <c r="Z98" s="100"/>
      <c r="AA98" s="219" t="str">
        <f t="shared" si="0"/>
        <v/>
      </c>
      <c r="AB98" s="220"/>
      <c r="AC98" s="221"/>
      <c r="AD98" s="221"/>
      <c r="AE98" s="229"/>
      <c r="AF98" s="229"/>
      <c r="AG98" s="223"/>
      <c r="AH98" s="223"/>
      <c r="AI98" s="223"/>
      <c r="AJ98" s="223"/>
      <c r="AK98" s="223"/>
      <c r="AL98" s="223"/>
      <c r="AM98" s="223"/>
      <c r="AN98" s="101"/>
      <c r="AO98" s="98"/>
      <c r="AP98" s="99"/>
      <c r="AR98" s="76" t="str">
        <f t="shared" si="8"/>
        <v/>
      </c>
      <c r="AS98" s="76">
        <f t="shared" si="6"/>
        <v>0</v>
      </c>
      <c r="AT98" s="76">
        <f t="shared" si="7"/>
        <v>0</v>
      </c>
    </row>
    <row r="99" spans="1:46" ht="30" customHeight="1" x14ac:dyDescent="0.25">
      <c r="A99" s="227"/>
      <c r="B99" s="227"/>
      <c r="C99" s="227"/>
      <c r="D99" s="224"/>
      <c r="E99" s="225"/>
      <c r="F99" s="226"/>
      <c r="G99" s="224"/>
      <c r="H99" s="225"/>
      <c r="I99" s="225"/>
      <c r="J99" s="226"/>
      <c r="K99" s="111"/>
      <c r="L99" s="215"/>
      <c r="M99" s="216"/>
      <c r="N99" s="228"/>
      <c r="O99" s="228"/>
      <c r="P99" s="228"/>
      <c r="Q99" s="228"/>
      <c r="R99" s="228"/>
      <c r="S99" s="228"/>
      <c r="T99" s="228"/>
      <c r="U99" s="228"/>
      <c r="V99" s="228"/>
      <c r="W99" s="228"/>
      <c r="X99" s="100"/>
      <c r="Y99" s="100"/>
      <c r="Z99" s="100"/>
      <c r="AA99" s="219" t="str">
        <f t="shared" si="0"/>
        <v/>
      </c>
      <c r="AB99" s="220"/>
      <c r="AC99" s="221"/>
      <c r="AD99" s="221"/>
      <c r="AE99" s="229"/>
      <c r="AF99" s="229"/>
      <c r="AG99" s="223"/>
      <c r="AH99" s="223"/>
      <c r="AI99" s="223"/>
      <c r="AJ99" s="223"/>
      <c r="AK99" s="223"/>
      <c r="AL99" s="223"/>
      <c r="AM99" s="223"/>
      <c r="AN99" s="101"/>
      <c r="AO99" s="98"/>
      <c r="AP99" s="99"/>
      <c r="AR99" s="76" t="str">
        <f t="shared" si="8"/>
        <v/>
      </c>
      <c r="AS99" s="76">
        <f t="shared" si="6"/>
        <v>0</v>
      </c>
      <c r="AT99" s="76">
        <f t="shared" si="7"/>
        <v>0</v>
      </c>
    </row>
    <row r="100" spans="1:46" ht="30" customHeight="1" x14ac:dyDescent="0.25">
      <c r="A100" s="227"/>
      <c r="B100" s="227"/>
      <c r="C100" s="227"/>
      <c r="D100" s="230"/>
      <c r="E100" s="231"/>
      <c r="F100" s="231"/>
      <c r="G100" s="230"/>
      <c r="H100" s="231"/>
      <c r="I100" s="231"/>
      <c r="J100" s="232"/>
      <c r="K100" s="111"/>
      <c r="L100" s="215"/>
      <c r="M100" s="216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100"/>
      <c r="Y100" s="100"/>
      <c r="Z100" s="100"/>
      <c r="AA100" s="219" t="str">
        <f t="shared" si="0"/>
        <v/>
      </c>
      <c r="AB100" s="220"/>
      <c r="AC100" s="221"/>
      <c r="AD100" s="221"/>
      <c r="AE100" s="229"/>
      <c r="AF100" s="229"/>
      <c r="AG100" s="223"/>
      <c r="AH100" s="223"/>
      <c r="AI100" s="223"/>
      <c r="AJ100" s="223"/>
      <c r="AK100" s="223"/>
      <c r="AL100" s="223"/>
      <c r="AM100" s="223"/>
      <c r="AN100" s="101"/>
      <c r="AO100" s="98"/>
      <c r="AP100" s="99"/>
      <c r="AR100" s="76" t="str">
        <f t="shared" si="8"/>
        <v/>
      </c>
      <c r="AS100" s="76">
        <f t="shared" si="6"/>
        <v>0</v>
      </c>
      <c r="AT100" s="76">
        <f t="shared" si="7"/>
        <v>0</v>
      </c>
    </row>
    <row r="101" spans="1:46" ht="30" customHeight="1" x14ac:dyDescent="0.25">
      <c r="A101" s="227"/>
      <c r="B101" s="227"/>
      <c r="C101" s="227"/>
      <c r="D101" s="230"/>
      <c r="E101" s="231"/>
      <c r="F101" s="231"/>
      <c r="G101" s="224"/>
      <c r="H101" s="225"/>
      <c r="I101" s="225"/>
      <c r="J101" s="226"/>
      <c r="K101" s="111"/>
      <c r="L101" s="215"/>
      <c r="M101" s="216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100"/>
      <c r="Y101" s="100"/>
      <c r="Z101" s="100"/>
      <c r="AA101" s="219" t="str">
        <f t="shared" si="0"/>
        <v/>
      </c>
      <c r="AB101" s="220"/>
      <c r="AC101" s="221"/>
      <c r="AD101" s="221"/>
      <c r="AE101" s="229"/>
      <c r="AF101" s="229"/>
      <c r="AG101" s="223"/>
      <c r="AH101" s="223"/>
      <c r="AI101" s="223"/>
      <c r="AJ101" s="223"/>
      <c r="AK101" s="223"/>
      <c r="AL101" s="223"/>
      <c r="AM101" s="223"/>
      <c r="AN101" s="101"/>
      <c r="AO101" s="98"/>
      <c r="AP101" s="99"/>
      <c r="AR101" s="76" t="str">
        <f t="shared" si="8"/>
        <v/>
      </c>
      <c r="AS101" s="76">
        <f t="shared" si="6"/>
        <v>0</v>
      </c>
      <c r="AT101" s="76">
        <f t="shared" si="7"/>
        <v>0</v>
      </c>
    </row>
    <row r="102" spans="1:46" ht="30" customHeight="1" x14ac:dyDescent="0.25">
      <c r="A102" s="227"/>
      <c r="B102" s="227"/>
      <c r="C102" s="227"/>
      <c r="D102" s="230"/>
      <c r="E102" s="231"/>
      <c r="F102" s="231"/>
      <c r="G102" s="224"/>
      <c r="H102" s="225"/>
      <c r="I102" s="225"/>
      <c r="J102" s="226"/>
      <c r="K102" s="111"/>
      <c r="L102" s="215"/>
      <c r="M102" s="216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100"/>
      <c r="Y102" s="100"/>
      <c r="Z102" s="100"/>
      <c r="AA102" s="219" t="str">
        <f t="shared" si="0"/>
        <v/>
      </c>
      <c r="AB102" s="220"/>
      <c r="AC102" s="221"/>
      <c r="AD102" s="221"/>
      <c r="AE102" s="229"/>
      <c r="AF102" s="229"/>
      <c r="AG102" s="223"/>
      <c r="AH102" s="223"/>
      <c r="AI102" s="223"/>
      <c r="AJ102" s="223"/>
      <c r="AK102" s="223"/>
      <c r="AL102" s="223"/>
      <c r="AM102" s="223"/>
      <c r="AN102" s="101"/>
      <c r="AO102" s="98"/>
      <c r="AP102" s="99"/>
      <c r="AR102" s="76" t="str">
        <f t="shared" si="8"/>
        <v/>
      </c>
      <c r="AS102" s="76">
        <f t="shared" si="6"/>
        <v>0</v>
      </c>
      <c r="AT102" s="76">
        <f t="shared" si="7"/>
        <v>0</v>
      </c>
    </row>
    <row r="103" spans="1:46" ht="30" customHeight="1" x14ac:dyDescent="0.25">
      <c r="A103" s="227"/>
      <c r="B103" s="227"/>
      <c r="C103" s="227"/>
      <c r="D103" s="230"/>
      <c r="E103" s="231"/>
      <c r="F103" s="231"/>
      <c r="G103" s="224"/>
      <c r="H103" s="225"/>
      <c r="I103" s="225"/>
      <c r="J103" s="226"/>
      <c r="K103" s="111"/>
      <c r="L103" s="215"/>
      <c r="M103" s="216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100"/>
      <c r="Y103" s="100"/>
      <c r="Z103" s="100"/>
      <c r="AA103" s="219" t="str">
        <f t="shared" si="0"/>
        <v/>
      </c>
      <c r="AB103" s="220"/>
      <c r="AC103" s="221"/>
      <c r="AD103" s="221"/>
      <c r="AE103" s="229"/>
      <c r="AF103" s="229"/>
      <c r="AG103" s="223"/>
      <c r="AH103" s="223"/>
      <c r="AI103" s="223"/>
      <c r="AJ103" s="223"/>
      <c r="AK103" s="223"/>
      <c r="AL103" s="223"/>
      <c r="AM103" s="223"/>
      <c r="AN103" s="101"/>
      <c r="AO103" s="98"/>
      <c r="AP103" s="99"/>
      <c r="AR103" s="76" t="str">
        <f t="shared" si="8"/>
        <v/>
      </c>
      <c r="AS103" s="76">
        <f t="shared" si="6"/>
        <v>0</v>
      </c>
      <c r="AT103" s="76">
        <f t="shared" si="7"/>
        <v>0</v>
      </c>
    </row>
    <row r="104" spans="1:46" ht="30" customHeight="1" x14ac:dyDescent="0.25">
      <c r="A104" s="227"/>
      <c r="B104" s="227"/>
      <c r="C104" s="227"/>
      <c r="D104" s="224"/>
      <c r="E104" s="225"/>
      <c r="F104" s="226"/>
      <c r="G104" s="224"/>
      <c r="H104" s="225"/>
      <c r="I104" s="225"/>
      <c r="J104" s="226"/>
      <c r="K104" s="111"/>
      <c r="L104" s="215"/>
      <c r="M104" s="216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100"/>
      <c r="Y104" s="100"/>
      <c r="Z104" s="100"/>
      <c r="AA104" s="219" t="str">
        <f t="shared" si="0"/>
        <v/>
      </c>
      <c r="AB104" s="220"/>
      <c r="AC104" s="221"/>
      <c r="AD104" s="221"/>
      <c r="AE104" s="229"/>
      <c r="AF104" s="229"/>
      <c r="AG104" s="223"/>
      <c r="AH104" s="223"/>
      <c r="AI104" s="223"/>
      <c r="AJ104" s="223"/>
      <c r="AK104" s="223"/>
      <c r="AL104" s="223"/>
      <c r="AM104" s="223"/>
      <c r="AN104" s="101"/>
      <c r="AO104" s="98"/>
      <c r="AP104" s="99"/>
      <c r="AR104" s="76" t="str">
        <f t="shared" si="8"/>
        <v/>
      </c>
      <c r="AS104" s="76">
        <f t="shared" si="6"/>
        <v>0</v>
      </c>
      <c r="AT104" s="76">
        <f t="shared" si="7"/>
        <v>0</v>
      </c>
    </row>
    <row r="105" spans="1:46" ht="30" customHeight="1" x14ac:dyDescent="0.25">
      <c r="A105" s="227"/>
      <c r="B105" s="227"/>
      <c r="C105" s="227"/>
      <c r="D105" s="224"/>
      <c r="E105" s="225"/>
      <c r="F105" s="226"/>
      <c r="G105" s="224"/>
      <c r="H105" s="225"/>
      <c r="I105" s="225"/>
      <c r="J105" s="226"/>
      <c r="K105" s="111"/>
      <c r="L105" s="215"/>
      <c r="M105" s="216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100"/>
      <c r="Y105" s="100"/>
      <c r="Z105" s="100"/>
      <c r="AA105" s="219" t="str">
        <f t="shared" si="0"/>
        <v/>
      </c>
      <c r="AB105" s="220"/>
      <c r="AC105" s="221"/>
      <c r="AD105" s="221"/>
      <c r="AE105" s="222"/>
      <c r="AF105" s="222"/>
      <c r="AG105" s="223"/>
      <c r="AH105" s="223"/>
      <c r="AI105" s="223"/>
      <c r="AJ105" s="223"/>
      <c r="AK105" s="223"/>
      <c r="AL105" s="223"/>
      <c r="AM105" s="223"/>
      <c r="AN105" s="101"/>
      <c r="AO105" s="98"/>
      <c r="AP105" s="99"/>
      <c r="AR105" s="76" t="str">
        <f t="shared" si="8"/>
        <v/>
      </c>
      <c r="AS105" s="76">
        <f t="shared" si="6"/>
        <v>0</v>
      </c>
      <c r="AT105" s="76">
        <f t="shared" si="7"/>
        <v>0</v>
      </c>
    </row>
    <row r="106" spans="1:46" ht="30" customHeight="1" x14ac:dyDescent="0.25">
      <c r="A106" s="227"/>
      <c r="B106" s="227"/>
      <c r="C106" s="227"/>
      <c r="D106" s="224"/>
      <c r="E106" s="225"/>
      <c r="F106" s="226"/>
      <c r="G106" s="224"/>
      <c r="H106" s="225"/>
      <c r="I106" s="225"/>
      <c r="J106" s="226"/>
      <c r="K106" s="111"/>
      <c r="L106" s="215"/>
      <c r="M106" s="216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100"/>
      <c r="Y106" s="100"/>
      <c r="Z106" s="100"/>
      <c r="AA106" s="219" t="str">
        <f t="shared" si="0"/>
        <v/>
      </c>
      <c r="AB106" s="220"/>
      <c r="AC106" s="221"/>
      <c r="AD106" s="221"/>
      <c r="AE106" s="229"/>
      <c r="AF106" s="229"/>
      <c r="AG106" s="223"/>
      <c r="AH106" s="223"/>
      <c r="AI106" s="223"/>
      <c r="AJ106" s="223"/>
      <c r="AK106" s="223"/>
      <c r="AL106" s="223"/>
      <c r="AM106" s="223"/>
      <c r="AN106" s="101"/>
      <c r="AO106" s="98"/>
      <c r="AP106" s="99"/>
      <c r="AR106" s="76" t="str">
        <f t="shared" si="8"/>
        <v/>
      </c>
      <c r="AS106" s="76">
        <f t="shared" si="6"/>
        <v>0</v>
      </c>
      <c r="AT106" s="76">
        <f t="shared" si="7"/>
        <v>0</v>
      </c>
    </row>
    <row r="107" spans="1:46" ht="30" customHeight="1" x14ac:dyDescent="0.25">
      <c r="A107" s="227"/>
      <c r="B107" s="227"/>
      <c r="C107" s="227"/>
      <c r="D107" s="224"/>
      <c r="E107" s="225"/>
      <c r="F107" s="226"/>
      <c r="G107" s="224"/>
      <c r="H107" s="225"/>
      <c r="I107" s="225"/>
      <c r="J107" s="226"/>
      <c r="K107" s="111"/>
      <c r="L107" s="215"/>
      <c r="M107" s="216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100"/>
      <c r="Y107" s="100"/>
      <c r="Z107" s="100"/>
      <c r="AA107" s="219" t="str">
        <f t="shared" si="0"/>
        <v/>
      </c>
      <c r="AB107" s="220"/>
      <c r="AC107" s="221"/>
      <c r="AD107" s="221"/>
      <c r="AE107" s="229"/>
      <c r="AF107" s="229"/>
      <c r="AG107" s="223"/>
      <c r="AH107" s="223"/>
      <c r="AI107" s="223"/>
      <c r="AJ107" s="223"/>
      <c r="AK107" s="223"/>
      <c r="AL107" s="223"/>
      <c r="AM107" s="223"/>
      <c r="AN107" s="101"/>
      <c r="AO107" s="98"/>
      <c r="AP107" s="99"/>
      <c r="AR107" s="76" t="str">
        <f t="shared" si="8"/>
        <v/>
      </c>
      <c r="AS107" s="76">
        <f t="shared" si="6"/>
        <v>0</v>
      </c>
      <c r="AT107" s="76">
        <f t="shared" si="7"/>
        <v>0</v>
      </c>
    </row>
    <row r="108" spans="1:46" ht="30" customHeight="1" x14ac:dyDescent="0.25">
      <c r="A108" s="227"/>
      <c r="B108" s="227"/>
      <c r="C108" s="227"/>
      <c r="D108" s="230"/>
      <c r="E108" s="231"/>
      <c r="F108" s="231"/>
      <c r="G108" s="230"/>
      <c r="H108" s="231"/>
      <c r="I108" s="231"/>
      <c r="J108" s="232"/>
      <c r="K108" s="111"/>
      <c r="L108" s="215"/>
      <c r="M108" s="216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100"/>
      <c r="Y108" s="100"/>
      <c r="Z108" s="100"/>
      <c r="AA108" s="219" t="str">
        <f t="shared" si="0"/>
        <v/>
      </c>
      <c r="AB108" s="220"/>
      <c r="AC108" s="221"/>
      <c r="AD108" s="221"/>
      <c r="AE108" s="229"/>
      <c r="AF108" s="229"/>
      <c r="AG108" s="223"/>
      <c r="AH108" s="223"/>
      <c r="AI108" s="223"/>
      <c r="AJ108" s="223"/>
      <c r="AK108" s="223"/>
      <c r="AL108" s="223"/>
      <c r="AM108" s="223"/>
      <c r="AN108" s="101"/>
      <c r="AO108" s="98"/>
      <c r="AP108" s="99"/>
      <c r="AR108" s="76" t="str">
        <f t="shared" si="8"/>
        <v/>
      </c>
      <c r="AS108" s="76">
        <f t="shared" si="6"/>
        <v>0</v>
      </c>
      <c r="AT108" s="76">
        <f t="shared" si="7"/>
        <v>0</v>
      </c>
    </row>
    <row r="109" spans="1:46" ht="30" customHeight="1" x14ac:dyDescent="0.25">
      <c r="A109" s="227"/>
      <c r="B109" s="227"/>
      <c r="C109" s="227"/>
      <c r="D109" s="230"/>
      <c r="E109" s="231"/>
      <c r="F109" s="231"/>
      <c r="G109" s="224"/>
      <c r="H109" s="225"/>
      <c r="I109" s="225"/>
      <c r="J109" s="226"/>
      <c r="K109" s="111"/>
      <c r="L109" s="215"/>
      <c r="M109" s="216"/>
      <c r="N109" s="228"/>
      <c r="O109" s="228"/>
      <c r="P109" s="228"/>
      <c r="Q109" s="228"/>
      <c r="R109" s="228"/>
      <c r="S109" s="228"/>
      <c r="T109" s="228"/>
      <c r="U109" s="228"/>
      <c r="V109" s="228"/>
      <c r="W109" s="228"/>
      <c r="X109" s="100"/>
      <c r="Y109" s="100"/>
      <c r="Z109" s="100"/>
      <c r="AA109" s="219" t="str">
        <f t="shared" si="0"/>
        <v/>
      </c>
      <c r="AB109" s="220"/>
      <c r="AC109" s="221"/>
      <c r="AD109" s="221"/>
      <c r="AE109" s="229"/>
      <c r="AF109" s="229"/>
      <c r="AG109" s="223"/>
      <c r="AH109" s="223"/>
      <c r="AI109" s="223"/>
      <c r="AJ109" s="223"/>
      <c r="AK109" s="223"/>
      <c r="AL109" s="223"/>
      <c r="AM109" s="223"/>
      <c r="AN109" s="101"/>
      <c r="AO109" s="98"/>
      <c r="AP109" s="99"/>
      <c r="AR109" s="76" t="str">
        <f t="shared" si="8"/>
        <v/>
      </c>
      <c r="AS109" s="76">
        <f t="shared" si="6"/>
        <v>0</v>
      </c>
      <c r="AT109" s="76">
        <f t="shared" si="7"/>
        <v>0</v>
      </c>
    </row>
    <row r="110" spans="1:46" ht="30" customHeight="1" x14ac:dyDescent="0.25">
      <c r="A110" s="227"/>
      <c r="B110" s="227"/>
      <c r="C110" s="227"/>
      <c r="D110" s="230"/>
      <c r="E110" s="231"/>
      <c r="F110" s="231"/>
      <c r="G110" s="224"/>
      <c r="H110" s="225"/>
      <c r="I110" s="225"/>
      <c r="J110" s="226"/>
      <c r="K110" s="111"/>
      <c r="L110" s="215"/>
      <c r="M110" s="216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100"/>
      <c r="Y110" s="100"/>
      <c r="Z110" s="100"/>
      <c r="AA110" s="219" t="str">
        <f t="shared" si="0"/>
        <v/>
      </c>
      <c r="AB110" s="220"/>
      <c r="AC110" s="221"/>
      <c r="AD110" s="221"/>
      <c r="AE110" s="229"/>
      <c r="AF110" s="229"/>
      <c r="AG110" s="223"/>
      <c r="AH110" s="223"/>
      <c r="AI110" s="223"/>
      <c r="AJ110" s="223"/>
      <c r="AK110" s="223"/>
      <c r="AL110" s="223"/>
      <c r="AM110" s="223"/>
      <c r="AN110" s="101"/>
      <c r="AO110" s="98"/>
      <c r="AP110" s="99"/>
      <c r="AR110" s="76" t="str">
        <f t="shared" si="8"/>
        <v/>
      </c>
      <c r="AS110" s="76">
        <f t="shared" si="6"/>
        <v>0</v>
      </c>
      <c r="AT110" s="76">
        <f t="shared" si="7"/>
        <v>0</v>
      </c>
    </row>
    <row r="111" spans="1:46" ht="30" customHeight="1" x14ac:dyDescent="0.25">
      <c r="A111" s="227"/>
      <c r="B111" s="227"/>
      <c r="C111" s="227"/>
      <c r="D111" s="230"/>
      <c r="E111" s="231"/>
      <c r="F111" s="231"/>
      <c r="G111" s="224"/>
      <c r="H111" s="225"/>
      <c r="I111" s="225"/>
      <c r="J111" s="226"/>
      <c r="K111" s="111"/>
      <c r="L111" s="215"/>
      <c r="M111" s="216"/>
      <c r="N111" s="228"/>
      <c r="O111" s="228"/>
      <c r="P111" s="228"/>
      <c r="Q111" s="228"/>
      <c r="R111" s="228"/>
      <c r="S111" s="228"/>
      <c r="T111" s="228"/>
      <c r="U111" s="228"/>
      <c r="V111" s="228"/>
      <c r="W111" s="228"/>
      <c r="X111" s="100"/>
      <c r="Y111" s="100"/>
      <c r="Z111" s="100"/>
      <c r="AA111" s="219" t="str">
        <f t="shared" si="0"/>
        <v/>
      </c>
      <c r="AB111" s="220"/>
      <c r="AC111" s="221"/>
      <c r="AD111" s="221"/>
      <c r="AE111" s="229"/>
      <c r="AF111" s="229"/>
      <c r="AG111" s="223"/>
      <c r="AH111" s="223"/>
      <c r="AI111" s="223"/>
      <c r="AJ111" s="223"/>
      <c r="AK111" s="223"/>
      <c r="AL111" s="223"/>
      <c r="AM111" s="223"/>
      <c r="AN111" s="101"/>
      <c r="AO111" s="98"/>
      <c r="AP111" s="99"/>
      <c r="AR111" s="76" t="str">
        <f t="shared" si="8"/>
        <v/>
      </c>
      <c r="AS111" s="76">
        <f t="shared" si="6"/>
        <v>0</v>
      </c>
      <c r="AT111" s="76">
        <f t="shared" si="7"/>
        <v>0</v>
      </c>
    </row>
    <row r="112" spans="1:46" ht="30" customHeight="1" x14ac:dyDescent="0.25">
      <c r="A112" s="227"/>
      <c r="B112" s="227"/>
      <c r="C112" s="227"/>
      <c r="D112" s="224"/>
      <c r="E112" s="225"/>
      <c r="F112" s="226"/>
      <c r="G112" s="224"/>
      <c r="H112" s="225"/>
      <c r="I112" s="225"/>
      <c r="J112" s="226"/>
      <c r="K112" s="111"/>
      <c r="L112" s="215"/>
      <c r="M112" s="216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100"/>
      <c r="Y112" s="100"/>
      <c r="Z112" s="100"/>
      <c r="AA112" s="219" t="str">
        <f t="shared" si="0"/>
        <v/>
      </c>
      <c r="AB112" s="220"/>
      <c r="AC112" s="221"/>
      <c r="AD112" s="221"/>
      <c r="AE112" s="229"/>
      <c r="AF112" s="229"/>
      <c r="AG112" s="223"/>
      <c r="AH112" s="223"/>
      <c r="AI112" s="223"/>
      <c r="AJ112" s="223"/>
      <c r="AK112" s="223"/>
      <c r="AL112" s="223"/>
      <c r="AM112" s="223"/>
      <c r="AN112" s="101"/>
      <c r="AO112" s="98"/>
      <c r="AP112" s="99"/>
      <c r="AR112" s="76" t="str">
        <f t="shared" si="8"/>
        <v/>
      </c>
      <c r="AS112" s="76">
        <f t="shared" si="6"/>
        <v>0</v>
      </c>
      <c r="AT112" s="76">
        <f t="shared" si="7"/>
        <v>0</v>
      </c>
    </row>
    <row r="113" spans="1:46" ht="30" customHeight="1" x14ac:dyDescent="0.25">
      <c r="A113" s="227"/>
      <c r="B113" s="227"/>
      <c r="C113" s="227"/>
      <c r="D113" s="224"/>
      <c r="E113" s="225"/>
      <c r="F113" s="226"/>
      <c r="G113" s="224"/>
      <c r="H113" s="225"/>
      <c r="I113" s="225"/>
      <c r="J113" s="226"/>
      <c r="K113" s="111"/>
      <c r="L113" s="215"/>
      <c r="M113" s="216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  <c r="X113" s="100"/>
      <c r="Y113" s="100"/>
      <c r="Z113" s="100"/>
      <c r="AA113" s="219" t="str">
        <f t="shared" si="0"/>
        <v/>
      </c>
      <c r="AB113" s="220"/>
      <c r="AC113" s="221"/>
      <c r="AD113" s="221"/>
      <c r="AE113" s="222"/>
      <c r="AF113" s="222"/>
      <c r="AG113" s="223"/>
      <c r="AH113" s="223"/>
      <c r="AI113" s="223"/>
      <c r="AJ113" s="223"/>
      <c r="AK113" s="223"/>
      <c r="AL113" s="223"/>
      <c r="AM113" s="223"/>
      <c r="AN113" s="101"/>
      <c r="AO113" s="98"/>
      <c r="AP113" s="99"/>
      <c r="AR113" s="76" t="str">
        <f t="shared" si="8"/>
        <v/>
      </c>
      <c r="AS113" s="76">
        <f t="shared" si="6"/>
        <v>0</v>
      </c>
      <c r="AT113" s="76">
        <f t="shared" si="7"/>
        <v>0</v>
      </c>
    </row>
    <row r="114" spans="1:46" ht="30" customHeight="1" x14ac:dyDescent="0.25">
      <c r="A114" s="227"/>
      <c r="B114" s="227"/>
      <c r="C114" s="227"/>
      <c r="D114" s="224"/>
      <c r="E114" s="225"/>
      <c r="F114" s="226"/>
      <c r="G114" s="224"/>
      <c r="H114" s="225"/>
      <c r="I114" s="225"/>
      <c r="J114" s="226"/>
      <c r="K114" s="111"/>
      <c r="L114" s="215"/>
      <c r="M114" s="216"/>
      <c r="N114" s="228"/>
      <c r="O114" s="228"/>
      <c r="P114" s="228"/>
      <c r="Q114" s="228"/>
      <c r="R114" s="228"/>
      <c r="S114" s="228"/>
      <c r="T114" s="228"/>
      <c r="U114" s="228"/>
      <c r="V114" s="228"/>
      <c r="W114" s="228"/>
      <c r="X114" s="100"/>
      <c r="Y114" s="100"/>
      <c r="Z114" s="100"/>
      <c r="AA114" s="219" t="str">
        <f t="shared" si="0"/>
        <v/>
      </c>
      <c r="AB114" s="220"/>
      <c r="AC114" s="221"/>
      <c r="AD114" s="221"/>
      <c r="AE114" s="229"/>
      <c r="AF114" s="229"/>
      <c r="AG114" s="223"/>
      <c r="AH114" s="223"/>
      <c r="AI114" s="223"/>
      <c r="AJ114" s="223"/>
      <c r="AK114" s="223"/>
      <c r="AL114" s="223"/>
      <c r="AM114" s="223"/>
      <c r="AN114" s="101"/>
      <c r="AO114" s="98"/>
      <c r="AP114" s="99"/>
      <c r="AR114" s="76" t="str">
        <f t="shared" si="8"/>
        <v/>
      </c>
      <c r="AS114" s="76">
        <f t="shared" si="6"/>
        <v>0</v>
      </c>
      <c r="AT114" s="76">
        <f t="shared" si="7"/>
        <v>0</v>
      </c>
    </row>
    <row r="115" spans="1:46" ht="30" customHeight="1" x14ac:dyDescent="0.25">
      <c r="A115" s="227"/>
      <c r="B115" s="227"/>
      <c r="C115" s="227"/>
      <c r="D115" s="230"/>
      <c r="E115" s="231"/>
      <c r="F115" s="231"/>
      <c r="G115" s="230"/>
      <c r="H115" s="231"/>
      <c r="I115" s="231"/>
      <c r="J115" s="232"/>
      <c r="K115" s="111"/>
      <c r="L115" s="215"/>
      <c r="M115" s="216"/>
      <c r="N115" s="228"/>
      <c r="O115" s="228"/>
      <c r="P115" s="228"/>
      <c r="Q115" s="228"/>
      <c r="R115" s="228"/>
      <c r="S115" s="228"/>
      <c r="T115" s="228"/>
      <c r="U115" s="228"/>
      <c r="V115" s="228"/>
      <c r="W115" s="228"/>
      <c r="X115" s="100"/>
      <c r="Y115" s="100"/>
      <c r="Z115" s="100"/>
      <c r="AA115" s="219" t="str">
        <f t="shared" ref="AA115:AA305" si="9">IF(AND(X115&gt;4,Z115&gt;=6,Z115&lt;10),"WD",IF(AND(X115&gt;4,Z115=10),"PTC",IF(OR(X115="",Z115=""),"","NA")))</f>
        <v/>
      </c>
      <c r="AB115" s="220"/>
      <c r="AC115" s="221"/>
      <c r="AD115" s="221"/>
      <c r="AE115" s="229"/>
      <c r="AF115" s="229"/>
      <c r="AG115" s="223"/>
      <c r="AH115" s="223"/>
      <c r="AI115" s="223"/>
      <c r="AJ115" s="223"/>
      <c r="AK115" s="223"/>
      <c r="AL115" s="223"/>
      <c r="AM115" s="223"/>
      <c r="AN115" s="101"/>
      <c r="AO115" s="98"/>
      <c r="AP115" s="99"/>
      <c r="AR115" s="76" t="str">
        <f t="shared" ref="AR115:AR368" si="10">IF(K115="Tier 1",AN115,"")</f>
        <v/>
      </c>
      <c r="AS115" s="76">
        <f t="shared" si="6"/>
        <v>0</v>
      </c>
      <c r="AT115" s="76">
        <f t="shared" si="7"/>
        <v>0</v>
      </c>
    </row>
    <row r="116" spans="1:46" ht="30" customHeight="1" x14ac:dyDescent="0.25">
      <c r="A116" s="227"/>
      <c r="B116" s="227"/>
      <c r="C116" s="227"/>
      <c r="D116" s="230"/>
      <c r="E116" s="231"/>
      <c r="F116" s="231"/>
      <c r="G116" s="230"/>
      <c r="H116" s="231"/>
      <c r="I116" s="231"/>
      <c r="J116" s="232"/>
      <c r="K116" s="111"/>
      <c r="L116" s="215"/>
      <c r="M116" s="216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100"/>
      <c r="Y116" s="100"/>
      <c r="Z116" s="100"/>
      <c r="AA116" s="219" t="str">
        <f t="shared" si="9"/>
        <v/>
      </c>
      <c r="AB116" s="220"/>
      <c r="AC116" s="221"/>
      <c r="AD116" s="221"/>
      <c r="AE116" s="229"/>
      <c r="AF116" s="229"/>
      <c r="AG116" s="223"/>
      <c r="AH116" s="223"/>
      <c r="AI116" s="223"/>
      <c r="AJ116" s="223"/>
      <c r="AK116" s="223"/>
      <c r="AL116" s="223"/>
      <c r="AM116" s="223"/>
      <c r="AN116" s="101"/>
      <c r="AO116" s="98"/>
      <c r="AP116" s="99"/>
      <c r="AR116" s="76" t="str">
        <f t="shared" ref="AR116:AR140" si="11">IF(K116="Tier 1",AN116,"")</f>
        <v/>
      </c>
      <c r="AS116" s="76">
        <f t="shared" si="6"/>
        <v>0</v>
      </c>
      <c r="AT116" s="76">
        <f t="shared" si="7"/>
        <v>0</v>
      </c>
    </row>
    <row r="117" spans="1:46" ht="30" customHeight="1" x14ac:dyDescent="0.25">
      <c r="A117" s="227"/>
      <c r="B117" s="227"/>
      <c r="C117" s="227"/>
      <c r="D117" s="230"/>
      <c r="E117" s="231"/>
      <c r="F117" s="231"/>
      <c r="G117" s="224"/>
      <c r="H117" s="225"/>
      <c r="I117" s="225"/>
      <c r="J117" s="226"/>
      <c r="K117" s="111"/>
      <c r="L117" s="215"/>
      <c r="M117" s="216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100"/>
      <c r="Y117" s="100"/>
      <c r="Z117" s="100"/>
      <c r="AA117" s="219" t="str">
        <f t="shared" si="9"/>
        <v/>
      </c>
      <c r="AB117" s="220"/>
      <c r="AC117" s="221"/>
      <c r="AD117" s="221"/>
      <c r="AE117" s="229"/>
      <c r="AF117" s="229"/>
      <c r="AG117" s="223"/>
      <c r="AH117" s="223"/>
      <c r="AI117" s="223"/>
      <c r="AJ117" s="223"/>
      <c r="AK117" s="223"/>
      <c r="AL117" s="223"/>
      <c r="AM117" s="223"/>
      <c r="AN117" s="101"/>
      <c r="AO117" s="98"/>
      <c r="AP117" s="99"/>
      <c r="AR117" s="76" t="str">
        <f t="shared" si="11"/>
        <v/>
      </c>
      <c r="AS117" s="76">
        <f t="shared" si="6"/>
        <v>0</v>
      </c>
      <c r="AT117" s="76">
        <f t="shared" si="7"/>
        <v>0</v>
      </c>
    </row>
    <row r="118" spans="1:46" ht="30" customHeight="1" x14ac:dyDescent="0.25">
      <c r="A118" s="227"/>
      <c r="B118" s="227"/>
      <c r="C118" s="227"/>
      <c r="D118" s="230"/>
      <c r="E118" s="231"/>
      <c r="F118" s="231"/>
      <c r="G118" s="224"/>
      <c r="H118" s="225"/>
      <c r="I118" s="225"/>
      <c r="J118" s="226"/>
      <c r="K118" s="111"/>
      <c r="L118" s="215"/>
      <c r="M118" s="216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100"/>
      <c r="Y118" s="100"/>
      <c r="Z118" s="100"/>
      <c r="AA118" s="219" t="str">
        <f t="shared" si="9"/>
        <v/>
      </c>
      <c r="AB118" s="220"/>
      <c r="AC118" s="221"/>
      <c r="AD118" s="221"/>
      <c r="AE118" s="229"/>
      <c r="AF118" s="229"/>
      <c r="AG118" s="223"/>
      <c r="AH118" s="223"/>
      <c r="AI118" s="223"/>
      <c r="AJ118" s="223"/>
      <c r="AK118" s="223"/>
      <c r="AL118" s="223"/>
      <c r="AM118" s="223"/>
      <c r="AN118" s="101"/>
      <c r="AO118" s="98"/>
      <c r="AP118" s="99"/>
      <c r="AR118" s="76" t="str">
        <f t="shared" si="11"/>
        <v/>
      </c>
      <c r="AS118" s="76">
        <f t="shared" si="6"/>
        <v>0</v>
      </c>
      <c r="AT118" s="76">
        <f t="shared" si="7"/>
        <v>0</v>
      </c>
    </row>
    <row r="119" spans="1:46" ht="30" customHeight="1" x14ac:dyDescent="0.25">
      <c r="A119" s="227"/>
      <c r="B119" s="227"/>
      <c r="C119" s="227"/>
      <c r="D119" s="230"/>
      <c r="E119" s="231"/>
      <c r="F119" s="231"/>
      <c r="G119" s="224"/>
      <c r="H119" s="225"/>
      <c r="I119" s="225"/>
      <c r="J119" s="226"/>
      <c r="K119" s="111"/>
      <c r="L119" s="215"/>
      <c r="M119" s="216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100"/>
      <c r="Y119" s="100"/>
      <c r="Z119" s="100"/>
      <c r="AA119" s="219" t="str">
        <f t="shared" si="9"/>
        <v/>
      </c>
      <c r="AB119" s="220"/>
      <c r="AC119" s="221"/>
      <c r="AD119" s="221"/>
      <c r="AE119" s="229"/>
      <c r="AF119" s="229"/>
      <c r="AG119" s="223"/>
      <c r="AH119" s="223"/>
      <c r="AI119" s="223"/>
      <c r="AJ119" s="223"/>
      <c r="AK119" s="223"/>
      <c r="AL119" s="223"/>
      <c r="AM119" s="223"/>
      <c r="AN119" s="101"/>
      <c r="AO119" s="98"/>
      <c r="AP119" s="99"/>
      <c r="AR119" s="76" t="str">
        <f t="shared" si="11"/>
        <v/>
      </c>
      <c r="AS119" s="76">
        <f t="shared" si="6"/>
        <v>0</v>
      </c>
      <c r="AT119" s="76">
        <f t="shared" si="7"/>
        <v>0</v>
      </c>
    </row>
    <row r="120" spans="1:46" ht="30" customHeight="1" x14ac:dyDescent="0.25">
      <c r="A120" s="227"/>
      <c r="B120" s="227"/>
      <c r="C120" s="227"/>
      <c r="D120" s="224"/>
      <c r="E120" s="225"/>
      <c r="F120" s="226"/>
      <c r="G120" s="224"/>
      <c r="H120" s="225"/>
      <c r="I120" s="225"/>
      <c r="J120" s="226"/>
      <c r="K120" s="111"/>
      <c r="L120" s="215"/>
      <c r="M120" s="216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100"/>
      <c r="Y120" s="100"/>
      <c r="Z120" s="100"/>
      <c r="AA120" s="219" t="str">
        <f t="shared" si="9"/>
        <v/>
      </c>
      <c r="AB120" s="220"/>
      <c r="AC120" s="221"/>
      <c r="AD120" s="221"/>
      <c r="AE120" s="229"/>
      <c r="AF120" s="229"/>
      <c r="AG120" s="223"/>
      <c r="AH120" s="223"/>
      <c r="AI120" s="223"/>
      <c r="AJ120" s="223"/>
      <c r="AK120" s="223"/>
      <c r="AL120" s="223"/>
      <c r="AM120" s="223"/>
      <c r="AN120" s="101"/>
      <c r="AO120" s="98"/>
      <c r="AP120" s="99"/>
      <c r="AR120" s="76" t="str">
        <f t="shared" si="11"/>
        <v/>
      </c>
      <c r="AS120" s="76">
        <f t="shared" si="6"/>
        <v>0</v>
      </c>
      <c r="AT120" s="76">
        <f t="shared" si="7"/>
        <v>0</v>
      </c>
    </row>
    <row r="121" spans="1:46" ht="30" customHeight="1" x14ac:dyDescent="0.25">
      <c r="A121" s="227"/>
      <c r="B121" s="227"/>
      <c r="C121" s="227"/>
      <c r="D121" s="224"/>
      <c r="E121" s="225"/>
      <c r="F121" s="226"/>
      <c r="G121" s="224"/>
      <c r="H121" s="225"/>
      <c r="I121" s="225"/>
      <c r="J121" s="226"/>
      <c r="K121" s="111"/>
      <c r="L121" s="215"/>
      <c r="M121" s="216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  <c r="X121" s="100"/>
      <c r="Y121" s="100"/>
      <c r="Z121" s="100"/>
      <c r="AA121" s="219" t="str">
        <f t="shared" si="9"/>
        <v/>
      </c>
      <c r="AB121" s="220"/>
      <c r="AC121" s="221"/>
      <c r="AD121" s="221"/>
      <c r="AE121" s="222"/>
      <c r="AF121" s="222"/>
      <c r="AG121" s="223"/>
      <c r="AH121" s="223"/>
      <c r="AI121" s="223"/>
      <c r="AJ121" s="223"/>
      <c r="AK121" s="223"/>
      <c r="AL121" s="223"/>
      <c r="AM121" s="223"/>
      <c r="AN121" s="101"/>
      <c r="AO121" s="98"/>
      <c r="AP121" s="99"/>
      <c r="AR121" s="76" t="str">
        <f t="shared" si="11"/>
        <v/>
      </c>
      <c r="AS121" s="76">
        <f t="shared" si="6"/>
        <v>0</v>
      </c>
      <c r="AT121" s="76">
        <f t="shared" si="7"/>
        <v>0</v>
      </c>
    </row>
    <row r="122" spans="1:46" ht="30" customHeight="1" x14ac:dyDescent="0.25">
      <c r="A122" s="227"/>
      <c r="B122" s="227"/>
      <c r="C122" s="227"/>
      <c r="D122" s="224"/>
      <c r="E122" s="225"/>
      <c r="F122" s="226"/>
      <c r="G122" s="224"/>
      <c r="H122" s="225"/>
      <c r="I122" s="225"/>
      <c r="J122" s="226"/>
      <c r="K122" s="111"/>
      <c r="L122" s="215"/>
      <c r="M122" s="216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100"/>
      <c r="Y122" s="100"/>
      <c r="Z122" s="100"/>
      <c r="AA122" s="219" t="str">
        <f t="shared" si="9"/>
        <v/>
      </c>
      <c r="AB122" s="220"/>
      <c r="AC122" s="221"/>
      <c r="AD122" s="221"/>
      <c r="AE122" s="229"/>
      <c r="AF122" s="229"/>
      <c r="AG122" s="223"/>
      <c r="AH122" s="223"/>
      <c r="AI122" s="223"/>
      <c r="AJ122" s="223"/>
      <c r="AK122" s="223"/>
      <c r="AL122" s="223"/>
      <c r="AM122" s="223"/>
      <c r="AN122" s="101"/>
      <c r="AO122" s="98"/>
      <c r="AP122" s="99"/>
      <c r="AR122" s="76" t="str">
        <f t="shared" si="11"/>
        <v/>
      </c>
      <c r="AS122" s="76">
        <f t="shared" si="6"/>
        <v>0</v>
      </c>
      <c r="AT122" s="76">
        <f t="shared" si="7"/>
        <v>0</v>
      </c>
    </row>
    <row r="123" spans="1:46" ht="30" customHeight="1" x14ac:dyDescent="0.25">
      <c r="A123" s="227"/>
      <c r="B123" s="227"/>
      <c r="C123" s="227"/>
      <c r="D123" s="224"/>
      <c r="E123" s="225"/>
      <c r="F123" s="226"/>
      <c r="G123" s="224"/>
      <c r="H123" s="225"/>
      <c r="I123" s="225"/>
      <c r="J123" s="226"/>
      <c r="K123" s="111"/>
      <c r="L123" s="215"/>
      <c r="M123" s="216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100"/>
      <c r="Y123" s="100"/>
      <c r="Z123" s="100"/>
      <c r="AA123" s="219" t="str">
        <f t="shared" si="9"/>
        <v/>
      </c>
      <c r="AB123" s="220"/>
      <c r="AC123" s="221"/>
      <c r="AD123" s="221"/>
      <c r="AE123" s="229"/>
      <c r="AF123" s="229"/>
      <c r="AG123" s="223"/>
      <c r="AH123" s="223"/>
      <c r="AI123" s="223"/>
      <c r="AJ123" s="223"/>
      <c r="AK123" s="223"/>
      <c r="AL123" s="223"/>
      <c r="AM123" s="223"/>
      <c r="AN123" s="101"/>
      <c r="AO123" s="98"/>
      <c r="AP123" s="99"/>
      <c r="AR123" s="76" t="str">
        <f t="shared" si="11"/>
        <v/>
      </c>
      <c r="AS123" s="76">
        <f t="shared" si="6"/>
        <v>0</v>
      </c>
      <c r="AT123" s="76">
        <f t="shared" si="7"/>
        <v>0</v>
      </c>
    </row>
    <row r="124" spans="1:46" ht="30" customHeight="1" x14ac:dyDescent="0.25">
      <c r="A124" s="227"/>
      <c r="B124" s="227"/>
      <c r="C124" s="227"/>
      <c r="D124" s="230"/>
      <c r="E124" s="231"/>
      <c r="F124" s="231"/>
      <c r="G124" s="230"/>
      <c r="H124" s="231"/>
      <c r="I124" s="231"/>
      <c r="J124" s="232"/>
      <c r="K124" s="111"/>
      <c r="L124" s="215"/>
      <c r="M124" s="216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100"/>
      <c r="Y124" s="100"/>
      <c r="Z124" s="100"/>
      <c r="AA124" s="219" t="str">
        <f t="shared" si="9"/>
        <v/>
      </c>
      <c r="AB124" s="220"/>
      <c r="AC124" s="221"/>
      <c r="AD124" s="221"/>
      <c r="AE124" s="229"/>
      <c r="AF124" s="229"/>
      <c r="AG124" s="223"/>
      <c r="AH124" s="223"/>
      <c r="AI124" s="223"/>
      <c r="AJ124" s="223"/>
      <c r="AK124" s="223"/>
      <c r="AL124" s="223"/>
      <c r="AM124" s="223"/>
      <c r="AN124" s="101"/>
      <c r="AO124" s="98"/>
      <c r="AP124" s="99"/>
      <c r="AR124" s="76" t="str">
        <f t="shared" si="11"/>
        <v/>
      </c>
      <c r="AS124" s="76">
        <f t="shared" si="6"/>
        <v>0</v>
      </c>
      <c r="AT124" s="76">
        <f t="shared" si="7"/>
        <v>0</v>
      </c>
    </row>
    <row r="125" spans="1:46" ht="30" customHeight="1" x14ac:dyDescent="0.25">
      <c r="A125" s="227"/>
      <c r="B125" s="227"/>
      <c r="C125" s="227"/>
      <c r="D125" s="230"/>
      <c r="E125" s="231"/>
      <c r="F125" s="231"/>
      <c r="G125" s="224"/>
      <c r="H125" s="225"/>
      <c r="I125" s="225"/>
      <c r="J125" s="226"/>
      <c r="K125" s="111"/>
      <c r="L125" s="215"/>
      <c r="M125" s="216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  <c r="X125" s="100"/>
      <c r="Y125" s="100"/>
      <c r="Z125" s="100"/>
      <c r="AA125" s="219" t="str">
        <f t="shared" si="9"/>
        <v/>
      </c>
      <c r="AB125" s="220"/>
      <c r="AC125" s="221"/>
      <c r="AD125" s="221"/>
      <c r="AE125" s="229"/>
      <c r="AF125" s="229"/>
      <c r="AG125" s="223"/>
      <c r="AH125" s="223"/>
      <c r="AI125" s="223"/>
      <c r="AJ125" s="223"/>
      <c r="AK125" s="223"/>
      <c r="AL125" s="223"/>
      <c r="AM125" s="223"/>
      <c r="AN125" s="101"/>
      <c r="AO125" s="98"/>
      <c r="AP125" s="99"/>
      <c r="AR125" s="76" t="str">
        <f t="shared" si="11"/>
        <v/>
      </c>
      <c r="AS125" s="76">
        <f t="shared" si="6"/>
        <v>0</v>
      </c>
      <c r="AT125" s="76">
        <f t="shared" si="7"/>
        <v>0</v>
      </c>
    </row>
    <row r="126" spans="1:46" ht="30" customHeight="1" x14ac:dyDescent="0.25">
      <c r="A126" s="227"/>
      <c r="B126" s="227"/>
      <c r="C126" s="227"/>
      <c r="D126" s="230"/>
      <c r="E126" s="231"/>
      <c r="F126" s="231"/>
      <c r="G126" s="224"/>
      <c r="H126" s="225"/>
      <c r="I126" s="225"/>
      <c r="J126" s="226"/>
      <c r="K126" s="111"/>
      <c r="L126" s="215"/>
      <c r="M126" s="216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  <c r="X126" s="100"/>
      <c r="Y126" s="100"/>
      <c r="Z126" s="100"/>
      <c r="AA126" s="219" t="str">
        <f t="shared" si="9"/>
        <v/>
      </c>
      <c r="AB126" s="220"/>
      <c r="AC126" s="221"/>
      <c r="AD126" s="221"/>
      <c r="AE126" s="229"/>
      <c r="AF126" s="229"/>
      <c r="AG126" s="223"/>
      <c r="AH126" s="223"/>
      <c r="AI126" s="223"/>
      <c r="AJ126" s="223"/>
      <c r="AK126" s="223"/>
      <c r="AL126" s="223"/>
      <c r="AM126" s="223"/>
      <c r="AN126" s="101"/>
      <c r="AO126" s="98"/>
      <c r="AP126" s="99"/>
      <c r="AR126" s="76" t="str">
        <f t="shared" si="11"/>
        <v/>
      </c>
      <c r="AS126" s="76">
        <f t="shared" si="6"/>
        <v>0</v>
      </c>
      <c r="AT126" s="76">
        <f t="shared" si="7"/>
        <v>0</v>
      </c>
    </row>
    <row r="127" spans="1:46" ht="30" customHeight="1" x14ac:dyDescent="0.25">
      <c r="A127" s="227"/>
      <c r="B127" s="227"/>
      <c r="C127" s="227"/>
      <c r="D127" s="230"/>
      <c r="E127" s="231"/>
      <c r="F127" s="231"/>
      <c r="G127" s="224"/>
      <c r="H127" s="225"/>
      <c r="I127" s="225"/>
      <c r="J127" s="226"/>
      <c r="K127" s="111"/>
      <c r="L127" s="215"/>
      <c r="M127" s="216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  <c r="X127" s="100"/>
      <c r="Y127" s="100"/>
      <c r="Z127" s="100"/>
      <c r="AA127" s="219" t="str">
        <f t="shared" si="9"/>
        <v/>
      </c>
      <c r="AB127" s="220"/>
      <c r="AC127" s="221"/>
      <c r="AD127" s="221"/>
      <c r="AE127" s="229"/>
      <c r="AF127" s="229"/>
      <c r="AG127" s="223"/>
      <c r="AH127" s="223"/>
      <c r="AI127" s="223"/>
      <c r="AJ127" s="223"/>
      <c r="AK127" s="223"/>
      <c r="AL127" s="223"/>
      <c r="AM127" s="223"/>
      <c r="AN127" s="101"/>
      <c r="AO127" s="98"/>
      <c r="AP127" s="99"/>
      <c r="AR127" s="76" t="str">
        <f t="shared" si="11"/>
        <v/>
      </c>
      <c r="AS127" s="76">
        <f t="shared" si="6"/>
        <v>0</v>
      </c>
      <c r="AT127" s="76">
        <f t="shared" si="7"/>
        <v>0</v>
      </c>
    </row>
    <row r="128" spans="1:46" ht="30" customHeight="1" x14ac:dyDescent="0.25">
      <c r="A128" s="227"/>
      <c r="B128" s="227"/>
      <c r="C128" s="227"/>
      <c r="D128" s="224"/>
      <c r="E128" s="225"/>
      <c r="F128" s="226"/>
      <c r="G128" s="224"/>
      <c r="H128" s="225"/>
      <c r="I128" s="225"/>
      <c r="J128" s="226"/>
      <c r="K128" s="111"/>
      <c r="L128" s="215"/>
      <c r="M128" s="216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100"/>
      <c r="Y128" s="100"/>
      <c r="Z128" s="100"/>
      <c r="AA128" s="219" t="str">
        <f t="shared" si="9"/>
        <v/>
      </c>
      <c r="AB128" s="220"/>
      <c r="AC128" s="221"/>
      <c r="AD128" s="221"/>
      <c r="AE128" s="229"/>
      <c r="AF128" s="229"/>
      <c r="AG128" s="223"/>
      <c r="AH128" s="223"/>
      <c r="AI128" s="223"/>
      <c r="AJ128" s="223"/>
      <c r="AK128" s="223"/>
      <c r="AL128" s="223"/>
      <c r="AM128" s="223"/>
      <c r="AN128" s="101"/>
      <c r="AO128" s="98"/>
      <c r="AP128" s="99"/>
      <c r="AR128" s="76" t="str">
        <f t="shared" si="11"/>
        <v/>
      </c>
      <c r="AS128" s="76">
        <f t="shared" si="6"/>
        <v>0</v>
      </c>
      <c r="AT128" s="76">
        <f t="shared" si="7"/>
        <v>0</v>
      </c>
    </row>
    <row r="129" spans="1:46" ht="30" customHeight="1" x14ac:dyDescent="0.25">
      <c r="A129" s="227"/>
      <c r="B129" s="227"/>
      <c r="C129" s="227"/>
      <c r="D129" s="224"/>
      <c r="E129" s="225"/>
      <c r="F129" s="226"/>
      <c r="G129" s="224"/>
      <c r="H129" s="225"/>
      <c r="I129" s="225"/>
      <c r="J129" s="226"/>
      <c r="K129" s="111"/>
      <c r="L129" s="215"/>
      <c r="M129" s="216"/>
      <c r="N129" s="228"/>
      <c r="O129" s="228"/>
      <c r="P129" s="228"/>
      <c r="Q129" s="228"/>
      <c r="R129" s="228"/>
      <c r="S129" s="228"/>
      <c r="T129" s="228"/>
      <c r="U129" s="228"/>
      <c r="V129" s="228"/>
      <c r="W129" s="228"/>
      <c r="X129" s="100"/>
      <c r="Y129" s="100"/>
      <c r="Z129" s="100"/>
      <c r="AA129" s="219" t="str">
        <f t="shared" si="9"/>
        <v/>
      </c>
      <c r="AB129" s="220"/>
      <c r="AC129" s="221"/>
      <c r="AD129" s="221"/>
      <c r="AE129" s="222"/>
      <c r="AF129" s="222"/>
      <c r="AG129" s="223"/>
      <c r="AH129" s="223"/>
      <c r="AI129" s="223"/>
      <c r="AJ129" s="223"/>
      <c r="AK129" s="223"/>
      <c r="AL129" s="223"/>
      <c r="AM129" s="223"/>
      <c r="AN129" s="101"/>
      <c r="AO129" s="98"/>
      <c r="AP129" s="99"/>
      <c r="AR129" s="76" t="str">
        <f t="shared" si="11"/>
        <v/>
      </c>
      <c r="AS129" s="76">
        <f t="shared" si="6"/>
        <v>0</v>
      </c>
      <c r="AT129" s="76">
        <f t="shared" si="7"/>
        <v>0</v>
      </c>
    </row>
    <row r="130" spans="1:46" ht="30" customHeight="1" x14ac:dyDescent="0.25">
      <c r="A130" s="227"/>
      <c r="B130" s="227"/>
      <c r="C130" s="227"/>
      <c r="D130" s="224"/>
      <c r="E130" s="225"/>
      <c r="F130" s="226"/>
      <c r="G130" s="224"/>
      <c r="H130" s="225"/>
      <c r="I130" s="225"/>
      <c r="J130" s="226"/>
      <c r="K130" s="111"/>
      <c r="L130" s="215"/>
      <c r="M130" s="216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  <c r="X130" s="100"/>
      <c r="Y130" s="100"/>
      <c r="Z130" s="100"/>
      <c r="AA130" s="219" t="str">
        <f t="shared" si="9"/>
        <v/>
      </c>
      <c r="AB130" s="220"/>
      <c r="AC130" s="221"/>
      <c r="AD130" s="221"/>
      <c r="AE130" s="229"/>
      <c r="AF130" s="229"/>
      <c r="AG130" s="223"/>
      <c r="AH130" s="223"/>
      <c r="AI130" s="223"/>
      <c r="AJ130" s="223"/>
      <c r="AK130" s="223"/>
      <c r="AL130" s="223"/>
      <c r="AM130" s="223"/>
      <c r="AN130" s="101"/>
      <c r="AO130" s="98"/>
      <c r="AP130" s="99"/>
      <c r="AR130" s="76" t="str">
        <f t="shared" si="11"/>
        <v/>
      </c>
      <c r="AS130" s="76">
        <f t="shared" si="6"/>
        <v>0</v>
      </c>
      <c r="AT130" s="76">
        <f t="shared" si="7"/>
        <v>0</v>
      </c>
    </row>
    <row r="131" spans="1:46" ht="30" customHeight="1" x14ac:dyDescent="0.25">
      <c r="A131" s="227"/>
      <c r="B131" s="227"/>
      <c r="C131" s="227"/>
      <c r="D131" s="224"/>
      <c r="E131" s="225"/>
      <c r="F131" s="226"/>
      <c r="G131" s="224"/>
      <c r="H131" s="225"/>
      <c r="I131" s="225"/>
      <c r="J131" s="226"/>
      <c r="K131" s="111"/>
      <c r="L131" s="215"/>
      <c r="M131" s="216"/>
      <c r="N131" s="228"/>
      <c r="O131" s="228"/>
      <c r="P131" s="228"/>
      <c r="Q131" s="228"/>
      <c r="R131" s="228"/>
      <c r="S131" s="228"/>
      <c r="T131" s="228"/>
      <c r="U131" s="228"/>
      <c r="V131" s="228"/>
      <c r="W131" s="228"/>
      <c r="X131" s="100"/>
      <c r="Y131" s="100"/>
      <c r="Z131" s="100"/>
      <c r="AA131" s="219" t="str">
        <f t="shared" si="9"/>
        <v/>
      </c>
      <c r="AB131" s="220"/>
      <c r="AC131" s="221"/>
      <c r="AD131" s="221"/>
      <c r="AE131" s="229"/>
      <c r="AF131" s="229"/>
      <c r="AG131" s="223"/>
      <c r="AH131" s="223"/>
      <c r="AI131" s="223"/>
      <c r="AJ131" s="223"/>
      <c r="AK131" s="223"/>
      <c r="AL131" s="223"/>
      <c r="AM131" s="223"/>
      <c r="AN131" s="101"/>
      <c r="AO131" s="98"/>
      <c r="AP131" s="99"/>
      <c r="AR131" s="76" t="str">
        <f t="shared" si="11"/>
        <v/>
      </c>
      <c r="AS131" s="76">
        <f t="shared" si="6"/>
        <v>0</v>
      </c>
      <c r="AT131" s="76">
        <f t="shared" si="7"/>
        <v>0</v>
      </c>
    </row>
    <row r="132" spans="1:46" ht="30" customHeight="1" x14ac:dyDescent="0.25">
      <c r="A132" s="227"/>
      <c r="B132" s="227"/>
      <c r="C132" s="227"/>
      <c r="D132" s="230"/>
      <c r="E132" s="231"/>
      <c r="F132" s="231"/>
      <c r="G132" s="230"/>
      <c r="H132" s="231"/>
      <c r="I132" s="231"/>
      <c r="J132" s="232"/>
      <c r="K132" s="111"/>
      <c r="L132" s="215"/>
      <c r="M132" s="216"/>
      <c r="N132" s="228"/>
      <c r="O132" s="228"/>
      <c r="P132" s="228"/>
      <c r="Q132" s="228"/>
      <c r="R132" s="228"/>
      <c r="S132" s="228"/>
      <c r="T132" s="228"/>
      <c r="U132" s="228"/>
      <c r="V132" s="228"/>
      <c r="W132" s="228"/>
      <c r="X132" s="100"/>
      <c r="Y132" s="100"/>
      <c r="Z132" s="100"/>
      <c r="AA132" s="219" t="str">
        <f t="shared" si="9"/>
        <v/>
      </c>
      <c r="AB132" s="220"/>
      <c r="AC132" s="221"/>
      <c r="AD132" s="221"/>
      <c r="AE132" s="229"/>
      <c r="AF132" s="229"/>
      <c r="AG132" s="223"/>
      <c r="AH132" s="223"/>
      <c r="AI132" s="223"/>
      <c r="AJ132" s="223"/>
      <c r="AK132" s="223"/>
      <c r="AL132" s="223"/>
      <c r="AM132" s="223"/>
      <c r="AN132" s="101"/>
      <c r="AO132" s="98"/>
      <c r="AP132" s="99"/>
      <c r="AR132" s="76" t="str">
        <f t="shared" si="11"/>
        <v/>
      </c>
      <c r="AS132" s="76">
        <f t="shared" si="6"/>
        <v>0</v>
      </c>
      <c r="AT132" s="76">
        <f t="shared" si="7"/>
        <v>0</v>
      </c>
    </row>
    <row r="133" spans="1:46" ht="30" customHeight="1" x14ac:dyDescent="0.25">
      <c r="A133" s="227"/>
      <c r="B133" s="227"/>
      <c r="C133" s="227"/>
      <c r="D133" s="230"/>
      <c r="E133" s="231"/>
      <c r="F133" s="231"/>
      <c r="G133" s="224"/>
      <c r="H133" s="225"/>
      <c r="I133" s="225"/>
      <c r="J133" s="226"/>
      <c r="K133" s="111"/>
      <c r="L133" s="215"/>
      <c r="M133" s="216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  <c r="X133" s="100"/>
      <c r="Y133" s="100"/>
      <c r="Z133" s="100"/>
      <c r="AA133" s="219" t="str">
        <f t="shared" si="9"/>
        <v/>
      </c>
      <c r="AB133" s="220"/>
      <c r="AC133" s="221"/>
      <c r="AD133" s="221"/>
      <c r="AE133" s="229"/>
      <c r="AF133" s="229"/>
      <c r="AG133" s="223"/>
      <c r="AH133" s="223"/>
      <c r="AI133" s="223"/>
      <c r="AJ133" s="223"/>
      <c r="AK133" s="223"/>
      <c r="AL133" s="223"/>
      <c r="AM133" s="223"/>
      <c r="AN133" s="101"/>
      <c r="AO133" s="98"/>
      <c r="AP133" s="99"/>
      <c r="AR133" s="76" t="str">
        <f t="shared" si="11"/>
        <v/>
      </c>
      <c r="AS133" s="76">
        <f t="shared" si="6"/>
        <v>0</v>
      </c>
      <c r="AT133" s="76">
        <f t="shared" si="7"/>
        <v>0</v>
      </c>
    </row>
    <row r="134" spans="1:46" ht="30" customHeight="1" x14ac:dyDescent="0.25">
      <c r="A134" s="227"/>
      <c r="B134" s="227"/>
      <c r="C134" s="227"/>
      <c r="D134" s="230"/>
      <c r="E134" s="231"/>
      <c r="F134" s="231"/>
      <c r="G134" s="224"/>
      <c r="H134" s="225"/>
      <c r="I134" s="225"/>
      <c r="J134" s="226"/>
      <c r="K134" s="111"/>
      <c r="L134" s="215"/>
      <c r="M134" s="216"/>
      <c r="N134" s="228"/>
      <c r="O134" s="228"/>
      <c r="P134" s="228"/>
      <c r="Q134" s="228"/>
      <c r="R134" s="228"/>
      <c r="S134" s="228"/>
      <c r="T134" s="228"/>
      <c r="U134" s="228"/>
      <c r="V134" s="228"/>
      <c r="W134" s="228"/>
      <c r="X134" s="100"/>
      <c r="Y134" s="100"/>
      <c r="Z134" s="100"/>
      <c r="AA134" s="219" t="str">
        <f t="shared" si="9"/>
        <v/>
      </c>
      <c r="AB134" s="220"/>
      <c r="AC134" s="221"/>
      <c r="AD134" s="221"/>
      <c r="AE134" s="229"/>
      <c r="AF134" s="229"/>
      <c r="AG134" s="223"/>
      <c r="AH134" s="223"/>
      <c r="AI134" s="223"/>
      <c r="AJ134" s="223"/>
      <c r="AK134" s="223"/>
      <c r="AL134" s="223"/>
      <c r="AM134" s="223"/>
      <c r="AN134" s="101"/>
      <c r="AO134" s="98"/>
      <c r="AP134" s="99"/>
      <c r="AR134" s="76" t="str">
        <f t="shared" si="11"/>
        <v/>
      </c>
      <c r="AS134" s="76">
        <f t="shared" si="6"/>
        <v>0</v>
      </c>
      <c r="AT134" s="76">
        <f t="shared" si="7"/>
        <v>0</v>
      </c>
    </row>
    <row r="135" spans="1:46" ht="30" customHeight="1" x14ac:dyDescent="0.25">
      <c r="A135" s="227"/>
      <c r="B135" s="227"/>
      <c r="C135" s="227"/>
      <c r="D135" s="230"/>
      <c r="E135" s="231"/>
      <c r="F135" s="231"/>
      <c r="G135" s="224"/>
      <c r="H135" s="225"/>
      <c r="I135" s="225"/>
      <c r="J135" s="226"/>
      <c r="K135" s="111"/>
      <c r="L135" s="215"/>
      <c r="M135" s="216"/>
      <c r="N135" s="228"/>
      <c r="O135" s="228"/>
      <c r="P135" s="228"/>
      <c r="Q135" s="228"/>
      <c r="R135" s="228"/>
      <c r="S135" s="228"/>
      <c r="T135" s="228"/>
      <c r="U135" s="228"/>
      <c r="V135" s="228"/>
      <c r="W135" s="228"/>
      <c r="X135" s="100"/>
      <c r="Y135" s="100"/>
      <c r="Z135" s="100"/>
      <c r="AA135" s="219" t="str">
        <f t="shared" si="9"/>
        <v/>
      </c>
      <c r="AB135" s="220"/>
      <c r="AC135" s="221"/>
      <c r="AD135" s="221"/>
      <c r="AE135" s="229"/>
      <c r="AF135" s="229"/>
      <c r="AG135" s="223"/>
      <c r="AH135" s="223"/>
      <c r="AI135" s="223"/>
      <c r="AJ135" s="223"/>
      <c r="AK135" s="223"/>
      <c r="AL135" s="223"/>
      <c r="AM135" s="223"/>
      <c r="AN135" s="101"/>
      <c r="AO135" s="98"/>
      <c r="AP135" s="99"/>
      <c r="AR135" s="76" t="str">
        <f t="shared" si="11"/>
        <v/>
      </c>
      <c r="AS135" s="76">
        <f t="shared" si="6"/>
        <v>0</v>
      </c>
      <c r="AT135" s="76">
        <f t="shared" si="7"/>
        <v>0</v>
      </c>
    </row>
    <row r="136" spans="1:46" ht="30" customHeight="1" x14ac:dyDescent="0.25">
      <c r="A136" s="227"/>
      <c r="B136" s="227"/>
      <c r="C136" s="227"/>
      <c r="D136" s="224"/>
      <c r="E136" s="225"/>
      <c r="F136" s="226"/>
      <c r="G136" s="224"/>
      <c r="H136" s="225"/>
      <c r="I136" s="225"/>
      <c r="J136" s="226"/>
      <c r="K136" s="111"/>
      <c r="L136" s="215"/>
      <c r="M136" s="216"/>
      <c r="N136" s="228"/>
      <c r="O136" s="228"/>
      <c r="P136" s="228"/>
      <c r="Q136" s="228"/>
      <c r="R136" s="228"/>
      <c r="S136" s="228"/>
      <c r="T136" s="228"/>
      <c r="U136" s="228"/>
      <c r="V136" s="228"/>
      <c r="W136" s="228"/>
      <c r="X136" s="100"/>
      <c r="Y136" s="100"/>
      <c r="Z136" s="100"/>
      <c r="AA136" s="219" t="str">
        <f t="shared" si="9"/>
        <v/>
      </c>
      <c r="AB136" s="220"/>
      <c r="AC136" s="221"/>
      <c r="AD136" s="221"/>
      <c r="AE136" s="229"/>
      <c r="AF136" s="229"/>
      <c r="AG136" s="223"/>
      <c r="AH136" s="223"/>
      <c r="AI136" s="223"/>
      <c r="AJ136" s="223"/>
      <c r="AK136" s="223"/>
      <c r="AL136" s="223"/>
      <c r="AM136" s="223"/>
      <c r="AN136" s="101"/>
      <c r="AO136" s="98"/>
      <c r="AP136" s="99"/>
      <c r="AR136" s="76" t="str">
        <f t="shared" si="11"/>
        <v/>
      </c>
      <c r="AS136" s="76">
        <f t="shared" si="6"/>
        <v>0</v>
      </c>
      <c r="AT136" s="76">
        <f t="shared" si="7"/>
        <v>0</v>
      </c>
    </row>
    <row r="137" spans="1:46" ht="30" customHeight="1" x14ac:dyDescent="0.25">
      <c r="A137" s="227"/>
      <c r="B137" s="227"/>
      <c r="C137" s="227"/>
      <c r="D137" s="224"/>
      <c r="E137" s="225"/>
      <c r="F137" s="226"/>
      <c r="G137" s="224"/>
      <c r="H137" s="225"/>
      <c r="I137" s="225"/>
      <c r="J137" s="226"/>
      <c r="K137" s="111"/>
      <c r="L137" s="215"/>
      <c r="M137" s="216"/>
      <c r="N137" s="228"/>
      <c r="O137" s="228"/>
      <c r="P137" s="228"/>
      <c r="Q137" s="228"/>
      <c r="R137" s="228"/>
      <c r="S137" s="228"/>
      <c r="T137" s="228"/>
      <c r="U137" s="228"/>
      <c r="V137" s="228"/>
      <c r="W137" s="228"/>
      <c r="X137" s="100"/>
      <c r="Y137" s="100"/>
      <c r="Z137" s="100"/>
      <c r="AA137" s="219" t="str">
        <f t="shared" si="9"/>
        <v/>
      </c>
      <c r="AB137" s="220"/>
      <c r="AC137" s="221"/>
      <c r="AD137" s="221"/>
      <c r="AE137" s="222"/>
      <c r="AF137" s="222"/>
      <c r="AG137" s="223"/>
      <c r="AH137" s="223"/>
      <c r="AI137" s="223"/>
      <c r="AJ137" s="223"/>
      <c r="AK137" s="223"/>
      <c r="AL137" s="223"/>
      <c r="AM137" s="223"/>
      <c r="AN137" s="101"/>
      <c r="AO137" s="98"/>
      <c r="AP137" s="99"/>
      <c r="AR137" s="76" t="str">
        <f t="shared" si="11"/>
        <v/>
      </c>
      <c r="AS137" s="76">
        <f t="shared" si="6"/>
        <v>0</v>
      </c>
      <c r="AT137" s="76">
        <f t="shared" si="7"/>
        <v>0</v>
      </c>
    </row>
    <row r="138" spans="1:46" ht="30" customHeight="1" x14ac:dyDescent="0.25">
      <c r="A138" s="227"/>
      <c r="B138" s="227"/>
      <c r="C138" s="227"/>
      <c r="D138" s="224"/>
      <c r="E138" s="225"/>
      <c r="F138" s="226"/>
      <c r="G138" s="224"/>
      <c r="H138" s="225"/>
      <c r="I138" s="225"/>
      <c r="J138" s="226"/>
      <c r="K138" s="111"/>
      <c r="L138" s="215"/>
      <c r="M138" s="216"/>
      <c r="N138" s="228"/>
      <c r="O138" s="228"/>
      <c r="P138" s="228"/>
      <c r="Q138" s="228"/>
      <c r="R138" s="228"/>
      <c r="S138" s="228"/>
      <c r="T138" s="228"/>
      <c r="U138" s="228"/>
      <c r="V138" s="228"/>
      <c r="W138" s="228"/>
      <c r="X138" s="100"/>
      <c r="Y138" s="100"/>
      <c r="Z138" s="100"/>
      <c r="AA138" s="219" t="str">
        <f t="shared" si="9"/>
        <v/>
      </c>
      <c r="AB138" s="220"/>
      <c r="AC138" s="221"/>
      <c r="AD138" s="221"/>
      <c r="AE138" s="229"/>
      <c r="AF138" s="229"/>
      <c r="AG138" s="223"/>
      <c r="AH138" s="223"/>
      <c r="AI138" s="223"/>
      <c r="AJ138" s="223"/>
      <c r="AK138" s="223"/>
      <c r="AL138" s="223"/>
      <c r="AM138" s="223"/>
      <c r="AN138" s="101"/>
      <c r="AO138" s="98"/>
      <c r="AP138" s="99"/>
      <c r="AR138" s="76" t="str">
        <f t="shared" si="11"/>
        <v/>
      </c>
      <c r="AS138" s="76">
        <f t="shared" si="6"/>
        <v>0</v>
      </c>
      <c r="AT138" s="76">
        <f t="shared" si="7"/>
        <v>0</v>
      </c>
    </row>
    <row r="139" spans="1:46" ht="30" customHeight="1" x14ac:dyDescent="0.25">
      <c r="A139" s="227"/>
      <c r="B139" s="227"/>
      <c r="C139" s="227"/>
      <c r="D139" s="224"/>
      <c r="E139" s="225"/>
      <c r="F139" s="226"/>
      <c r="G139" s="224"/>
      <c r="H139" s="225"/>
      <c r="I139" s="225"/>
      <c r="J139" s="226"/>
      <c r="K139" s="111"/>
      <c r="L139" s="215"/>
      <c r="M139" s="216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  <c r="X139" s="100"/>
      <c r="Y139" s="100"/>
      <c r="Z139" s="100"/>
      <c r="AA139" s="219" t="str">
        <f t="shared" si="9"/>
        <v/>
      </c>
      <c r="AB139" s="220"/>
      <c r="AC139" s="221"/>
      <c r="AD139" s="221"/>
      <c r="AE139" s="229"/>
      <c r="AF139" s="229"/>
      <c r="AG139" s="223"/>
      <c r="AH139" s="223"/>
      <c r="AI139" s="223"/>
      <c r="AJ139" s="223"/>
      <c r="AK139" s="223"/>
      <c r="AL139" s="223"/>
      <c r="AM139" s="223"/>
      <c r="AN139" s="101"/>
      <c r="AO139" s="98"/>
      <c r="AP139" s="99"/>
      <c r="AR139" s="76" t="str">
        <f t="shared" si="11"/>
        <v/>
      </c>
      <c r="AS139" s="76">
        <f t="shared" si="6"/>
        <v>0</v>
      </c>
      <c r="AT139" s="76">
        <f t="shared" si="7"/>
        <v>0</v>
      </c>
    </row>
    <row r="140" spans="1:46" ht="30" customHeight="1" x14ac:dyDescent="0.25">
      <c r="A140" s="227"/>
      <c r="B140" s="227"/>
      <c r="C140" s="227"/>
      <c r="D140" s="230"/>
      <c r="E140" s="231"/>
      <c r="F140" s="231"/>
      <c r="G140" s="230"/>
      <c r="H140" s="231"/>
      <c r="I140" s="231"/>
      <c r="J140" s="232"/>
      <c r="K140" s="111"/>
      <c r="L140" s="215"/>
      <c r="M140" s="216"/>
      <c r="N140" s="228"/>
      <c r="O140" s="228"/>
      <c r="P140" s="228"/>
      <c r="Q140" s="228"/>
      <c r="R140" s="228"/>
      <c r="S140" s="228"/>
      <c r="T140" s="228"/>
      <c r="U140" s="228"/>
      <c r="V140" s="228"/>
      <c r="W140" s="228"/>
      <c r="X140" s="100"/>
      <c r="Y140" s="100"/>
      <c r="Z140" s="100"/>
      <c r="AA140" s="219" t="str">
        <f t="shared" si="9"/>
        <v/>
      </c>
      <c r="AB140" s="220"/>
      <c r="AC140" s="221"/>
      <c r="AD140" s="221"/>
      <c r="AE140" s="229"/>
      <c r="AF140" s="229"/>
      <c r="AG140" s="223"/>
      <c r="AH140" s="223"/>
      <c r="AI140" s="223"/>
      <c r="AJ140" s="223"/>
      <c r="AK140" s="223"/>
      <c r="AL140" s="223"/>
      <c r="AM140" s="223"/>
      <c r="AN140" s="101"/>
      <c r="AO140" s="98"/>
      <c r="AP140" s="99"/>
      <c r="AR140" s="76" t="str">
        <f t="shared" si="11"/>
        <v/>
      </c>
      <c r="AS140" s="76">
        <f t="shared" si="6"/>
        <v>0</v>
      </c>
      <c r="AT140" s="76">
        <f t="shared" si="7"/>
        <v>0</v>
      </c>
    </row>
    <row r="141" spans="1:46" ht="30" customHeight="1" x14ac:dyDescent="0.25">
      <c r="A141" s="227"/>
      <c r="B141" s="227"/>
      <c r="C141" s="227"/>
      <c r="D141" s="230"/>
      <c r="E141" s="231"/>
      <c r="F141" s="231"/>
      <c r="G141" s="230"/>
      <c r="H141" s="231"/>
      <c r="I141" s="231"/>
      <c r="J141" s="232"/>
      <c r="K141" s="111"/>
      <c r="L141" s="215"/>
      <c r="M141" s="216"/>
      <c r="N141" s="228"/>
      <c r="O141" s="228"/>
      <c r="P141" s="228"/>
      <c r="Q141" s="228"/>
      <c r="R141" s="228"/>
      <c r="S141" s="228"/>
      <c r="T141" s="228"/>
      <c r="U141" s="228"/>
      <c r="V141" s="228"/>
      <c r="W141" s="228"/>
      <c r="X141" s="100"/>
      <c r="Y141" s="100"/>
      <c r="Z141" s="100"/>
      <c r="AA141" s="219" t="str">
        <f t="shared" si="9"/>
        <v/>
      </c>
      <c r="AB141" s="220"/>
      <c r="AC141" s="221"/>
      <c r="AD141" s="221"/>
      <c r="AE141" s="229"/>
      <c r="AF141" s="229"/>
      <c r="AG141" s="223"/>
      <c r="AH141" s="223"/>
      <c r="AI141" s="223"/>
      <c r="AJ141" s="223"/>
      <c r="AK141" s="223"/>
      <c r="AL141" s="223"/>
      <c r="AM141" s="223"/>
      <c r="AN141" s="101"/>
      <c r="AO141" s="98"/>
      <c r="AP141" s="99"/>
      <c r="AR141" s="76" t="str">
        <f t="shared" ref="AR141:AR165" si="12">IF(K141="Tier 1",AN141,"")</f>
        <v/>
      </c>
      <c r="AS141" s="76">
        <f t="shared" si="6"/>
        <v>0</v>
      </c>
      <c r="AT141" s="76">
        <f t="shared" si="7"/>
        <v>0</v>
      </c>
    </row>
    <row r="142" spans="1:46" ht="30" customHeight="1" x14ac:dyDescent="0.25">
      <c r="A142" s="227"/>
      <c r="B142" s="227"/>
      <c r="C142" s="227"/>
      <c r="D142" s="230"/>
      <c r="E142" s="231"/>
      <c r="F142" s="231"/>
      <c r="G142" s="224"/>
      <c r="H142" s="225"/>
      <c r="I142" s="225"/>
      <c r="J142" s="226"/>
      <c r="K142" s="111"/>
      <c r="L142" s="215"/>
      <c r="M142" s="216"/>
      <c r="N142" s="228"/>
      <c r="O142" s="228"/>
      <c r="P142" s="228"/>
      <c r="Q142" s="228"/>
      <c r="R142" s="228"/>
      <c r="S142" s="228"/>
      <c r="T142" s="228"/>
      <c r="U142" s="228"/>
      <c r="V142" s="228"/>
      <c r="W142" s="228"/>
      <c r="X142" s="100"/>
      <c r="Y142" s="100"/>
      <c r="Z142" s="100"/>
      <c r="AA142" s="219" t="str">
        <f t="shared" si="9"/>
        <v/>
      </c>
      <c r="AB142" s="220"/>
      <c r="AC142" s="221"/>
      <c r="AD142" s="221"/>
      <c r="AE142" s="229"/>
      <c r="AF142" s="229"/>
      <c r="AG142" s="223"/>
      <c r="AH142" s="223"/>
      <c r="AI142" s="223"/>
      <c r="AJ142" s="223"/>
      <c r="AK142" s="223"/>
      <c r="AL142" s="223"/>
      <c r="AM142" s="223"/>
      <c r="AN142" s="101"/>
      <c r="AO142" s="98"/>
      <c r="AP142" s="99"/>
      <c r="AR142" s="76" t="str">
        <f t="shared" si="12"/>
        <v/>
      </c>
      <c r="AS142" s="76">
        <f t="shared" si="6"/>
        <v>0</v>
      </c>
      <c r="AT142" s="76">
        <f t="shared" si="7"/>
        <v>0</v>
      </c>
    </row>
    <row r="143" spans="1:46" ht="30" customHeight="1" x14ac:dyDescent="0.25">
      <c r="A143" s="227"/>
      <c r="B143" s="227"/>
      <c r="C143" s="227"/>
      <c r="D143" s="230"/>
      <c r="E143" s="231"/>
      <c r="F143" s="231"/>
      <c r="G143" s="224"/>
      <c r="H143" s="225"/>
      <c r="I143" s="225"/>
      <c r="J143" s="226"/>
      <c r="K143" s="111"/>
      <c r="L143" s="215"/>
      <c r="M143" s="216"/>
      <c r="N143" s="228"/>
      <c r="O143" s="228"/>
      <c r="P143" s="228"/>
      <c r="Q143" s="228"/>
      <c r="R143" s="228"/>
      <c r="S143" s="228"/>
      <c r="T143" s="228"/>
      <c r="U143" s="228"/>
      <c r="V143" s="228"/>
      <c r="W143" s="228"/>
      <c r="X143" s="100"/>
      <c r="Y143" s="100"/>
      <c r="Z143" s="100"/>
      <c r="AA143" s="219" t="str">
        <f t="shared" si="9"/>
        <v/>
      </c>
      <c r="AB143" s="220"/>
      <c r="AC143" s="221"/>
      <c r="AD143" s="221"/>
      <c r="AE143" s="229"/>
      <c r="AF143" s="229"/>
      <c r="AG143" s="223"/>
      <c r="AH143" s="223"/>
      <c r="AI143" s="223"/>
      <c r="AJ143" s="223"/>
      <c r="AK143" s="223"/>
      <c r="AL143" s="223"/>
      <c r="AM143" s="223"/>
      <c r="AN143" s="101"/>
      <c r="AO143" s="98"/>
      <c r="AP143" s="99"/>
      <c r="AR143" s="76" t="str">
        <f t="shared" si="12"/>
        <v/>
      </c>
      <c r="AS143" s="76">
        <f t="shared" si="6"/>
        <v>0</v>
      </c>
      <c r="AT143" s="76">
        <f t="shared" si="7"/>
        <v>0</v>
      </c>
    </row>
    <row r="144" spans="1:46" ht="30" customHeight="1" x14ac:dyDescent="0.25">
      <c r="A144" s="227"/>
      <c r="B144" s="227"/>
      <c r="C144" s="227"/>
      <c r="D144" s="230"/>
      <c r="E144" s="231"/>
      <c r="F144" s="231"/>
      <c r="G144" s="224"/>
      <c r="H144" s="225"/>
      <c r="I144" s="225"/>
      <c r="J144" s="226"/>
      <c r="K144" s="111"/>
      <c r="L144" s="215"/>
      <c r="M144" s="216"/>
      <c r="N144" s="228"/>
      <c r="O144" s="228"/>
      <c r="P144" s="228"/>
      <c r="Q144" s="228"/>
      <c r="R144" s="228"/>
      <c r="S144" s="228"/>
      <c r="T144" s="228"/>
      <c r="U144" s="228"/>
      <c r="V144" s="228"/>
      <c r="W144" s="228"/>
      <c r="X144" s="100"/>
      <c r="Y144" s="100"/>
      <c r="Z144" s="100"/>
      <c r="AA144" s="219" t="str">
        <f t="shared" si="9"/>
        <v/>
      </c>
      <c r="AB144" s="220"/>
      <c r="AC144" s="221"/>
      <c r="AD144" s="221"/>
      <c r="AE144" s="229"/>
      <c r="AF144" s="229"/>
      <c r="AG144" s="223"/>
      <c r="AH144" s="223"/>
      <c r="AI144" s="223"/>
      <c r="AJ144" s="223"/>
      <c r="AK144" s="223"/>
      <c r="AL144" s="223"/>
      <c r="AM144" s="223"/>
      <c r="AN144" s="101"/>
      <c r="AO144" s="98"/>
      <c r="AP144" s="99"/>
      <c r="AR144" s="76" t="str">
        <f t="shared" si="12"/>
        <v/>
      </c>
      <c r="AS144" s="76">
        <f t="shared" si="6"/>
        <v>0</v>
      </c>
      <c r="AT144" s="76">
        <f t="shared" si="7"/>
        <v>0</v>
      </c>
    </row>
    <row r="145" spans="1:46" ht="30" customHeight="1" x14ac:dyDescent="0.25">
      <c r="A145" s="227"/>
      <c r="B145" s="227"/>
      <c r="C145" s="227"/>
      <c r="D145" s="224"/>
      <c r="E145" s="225"/>
      <c r="F145" s="226"/>
      <c r="G145" s="224"/>
      <c r="H145" s="225"/>
      <c r="I145" s="225"/>
      <c r="J145" s="226"/>
      <c r="K145" s="111"/>
      <c r="L145" s="215"/>
      <c r="M145" s="216"/>
      <c r="N145" s="228"/>
      <c r="O145" s="228"/>
      <c r="P145" s="228"/>
      <c r="Q145" s="228"/>
      <c r="R145" s="228"/>
      <c r="S145" s="228"/>
      <c r="T145" s="228"/>
      <c r="U145" s="228"/>
      <c r="V145" s="228"/>
      <c r="W145" s="228"/>
      <c r="X145" s="100"/>
      <c r="Y145" s="100"/>
      <c r="Z145" s="100"/>
      <c r="AA145" s="219" t="str">
        <f t="shared" si="9"/>
        <v/>
      </c>
      <c r="AB145" s="220"/>
      <c r="AC145" s="221"/>
      <c r="AD145" s="221"/>
      <c r="AE145" s="229"/>
      <c r="AF145" s="229"/>
      <c r="AG145" s="223"/>
      <c r="AH145" s="223"/>
      <c r="AI145" s="223"/>
      <c r="AJ145" s="223"/>
      <c r="AK145" s="223"/>
      <c r="AL145" s="223"/>
      <c r="AM145" s="223"/>
      <c r="AN145" s="101"/>
      <c r="AO145" s="98"/>
      <c r="AP145" s="99"/>
      <c r="AR145" s="76" t="str">
        <f t="shared" si="12"/>
        <v/>
      </c>
      <c r="AS145" s="76">
        <f t="shared" si="6"/>
        <v>0</v>
      </c>
      <c r="AT145" s="76">
        <f t="shared" si="7"/>
        <v>0</v>
      </c>
    </row>
    <row r="146" spans="1:46" ht="30" customHeight="1" x14ac:dyDescent="0.25">
      <c r="A146" s="227"/>
      <c r="B146" s="227"/>
      <c r="C146" s="227"/>
      <c r="D146" s="224"/>
      <c r="E146" s="225"/>
      <c r="F146" s="226"/>
      <c r="G146" s="224"/>
      <c r="H146" s="225"/>
      <c r="I146" s="225"/>
      <c r="J146" s="226"/>
      <c r="K146" s="111"/>
      <c r="L146" s="215"/>
      <c r="M146" s="216"/>
      <c r="N146" s="228"/>
      <c r="O146" s="228"/>
      <c r="P146" s="228"/>
      <c r="Q146" s="228"/>
      <c r="R146" s="228"/>
      <c r="S146" s="228"/>
      <c r="T146" s="228"/>
      <c r="U146" s="228"/>
      <c r="V146" s="228"/>
      <c r="W146" s="228"/>
      <c r="X146" s="100"/>
      <c r="Y146" s="100"/>
      <c r="Z146" s="100"/>
      <c r="AA146" s="219" t="str">
        <f t="shared" si="9"/>
        <v/>
      </c>
      <c r="AB146" s="220"/>
      <c r="AC146" s="221"/>
      <c r="AD146" s="221"/>
      <c r="AE146" s="222"/>
      <c r="AF146" s="222"/>
      <c r="AG146" s="223"/>
      <c r="AH146" s="223"/>
      <c r="AI146" s="223"/>
      <c r="AJ146" s="223"/>
      <c r="AK146" s="223"/>
      <c r="AL146" s="223"/>
      <c r="AM146" s="223"/>
      <c r="AN146" s="101"/>
      <c r="AO146" s="98"/>
      <c r="AP146" s="99"/>
      <c r="AR146" s="76" t="str">
        <f t="shared" si="12"/>
        <v/>
      </c>
      <c r="AS146" s="76">
        <f t="shared" si="6"/>
        <v>0</v>
      </c>
      <c r="AT146" s="76">
        <f t="shared" si="7"/>
        <v>0</v>
      </c>
    </row>
    <row r="147" spans="1:46" ht="30" customHeight="1" x14ac:dyDescent="0.25">
      <c r="A147" s="227"/>
      <c r="B147" s="227"/>
      <c r="C147" s="227"/>
      <c r="D147" s="224"/>
      <c r="E147" s="225"/>
      <c r="F147" s="226"/>
      <c r="G147" s="224"/>
      <c r="H147" s="225"/>
      <c r="I147" s="225"/>
      <c r="J147" s="226"/>
      <c r="K147" s="111"/>
      <c r="L147" s="215"/>
      <c r="M147" s="216"/>
      <c r="N147" s="228"/>
      <c r="O147" s="228"/>
      <c r="P147" s="228"/>
      <c r="Q147" s="228"/>
      <c r="R147" s="228"/>
      <c r="S147" s="228"/>
      <c r="T147" s="228"/>
      <c r="U147" s="228"/>
      <c r="V147" s="228"/>
      <c r="W147" s="228"/>
      <c r="X147" s="100"/>
      <c r="Y147" s="100"/>
      <c r="Z147" s="100"/>
      <c r="AA147" s="219" t="str">
        <f t="shared" si="9"/>
        <v/>
      </c>
      <c r="AB147" s="220"/>
      <c r="AC147" s="221"/>
      <c r="AD147" s="221"/>
      <c r="AE147" s="229"/>
      <c r="AF147" s="229"/>
      <c r="AG147" s="223"/>
      <c r="AH147" s="223"/>
      <c r="AI147" s="223"/>
      <c r="AJ147" s="223"/>
      <c r="AK147" s="223"/>
      <c r="AL147" s="223"/>
      <c r="AM147" s="223"/>
      <c r="AN147" s="101"/>
      <c r="AO147" s="98"/>
      <c r="AP147" s="99"/>
      <c r="AR147" s="76" t="str">
        <f t="shared" si="12"/>
        <v/>
      </c>
      <c r="AS147" s="76">
        <f t="shared" ref="AS147:AS210" si="13">IF(K147&lt;&gt;"Tier 1",AP147,"")</f>
        <v>0</v>
      </c>
      <c r="AT147" s="76">
        <f t="shared" ref="AT147:AT210" si="14">MIN(IF(AN147&gt;=0,IF(AP147&gt;=0, AN147:AP147, " ")))</f>
        <v>0</v>
      </c>
    </row>
    <row r="148" spans="1:46" ht="30" customHeight="1" x14ac:dyDescent="0.25">
      <c r="A148" s="227"/>
      <c r="B148" s="227"/>
      <c r="C148" s="227"/>
      <c r="D148" s="224"/>
      <c r="E148" s="225"/>
      <c r="F148" s="226"/>
      <c r="G148" s="224"/>
      <c r="H148" s="225"/>
      <c r="I148" s="225"/>
      <c r="J148" s="226"/>
      <c r="K148" s="111"/>
      <c r="L148" s="215"/>
      <c r="M148" s="216"/>
      <c r="N148" s="228"/>
      <c r="O148" s="228"/>
      <c r="P148" s="228"/>
      <c r="Q148" s="228"/>
      <c r="R148" s="228"/>
      <c r="S148" s="228"/>
      <c r="T148" s="228"/>
      <c r="U148" s="228"/>
      <c r="V148" s="228"/>
      <c r="W148" s="228"/>
      <c r="X148" s="100"/>
      <c r="Y148" s="100"/>
      <c r="Z148" s="100"/>
      <c r="AA148" s="219" t="str">
        <f t="shared" si="9"/>
        <v/>
      </c>
      <c r="AB148" s="220"/>
      <c r="AC148" s="221"/>
      <c r="AD148" s="221"/>
      <c r="AE148" s="229"/>
      <c r="AF148" s="229"/>
      <c r="AG148" s="223"/>
      <c r="AH148" s="223"/>
      <c r="AI148" s="223"/>
      <c r="AJ148" s="223"/>
      <c r="AK148" s="223"/>
      <c r="AL148" s="223"/>
      <c r="AM148" s="223"/>
      <c r="AN148" s="101"/>
      <c r="AO148" s="98"/>
      <c r="AP148" s="99"/>
      <c r="AR148" s="76" t="str">
        <f t="shared" si="12"/>
        <v/>
      </c>
      <c r="AS148" s="76">
        <f t="shared" si="13"/>
        <v>0</v>
      </c>
      <c r="AT148" s="76">
        <f t="shared" si="14"/>
        <v>0</v>
      </c>
    </row>
    <row r="149" spans="1:46" ht="30" customHeight="1" x14ac:dyDescent="0.25">
      <c r="A149" s="227"/>
      <c r="B149" s="227"/>
      <c r="C149" s="227"/>
      <c r="D149" s="230"/>
      <c r="E149" s="231"/>
      <c r="F149" s="231"/>
      <c r="G149" s="230"/>
      <c r="H149" s="231"/>
      <c r="I149" s="231"/>
      <c r="J149" s="232"/>
      <c r="K149" s="111"/>
      <c r="L149" s="215"/>
      <c r="M149" s="216"/>
      <c r="N149" s="228"/>
      <c r="O149" s="228"/>
      <c r="P149" s="228"/>
      <c r="Q149" s="228"/>
      <c r="R149" s="228"/>
      <c r="S149" s="228"/>
      <c r="T149" s="228"/>
      <c r="U149" s="228"/>
      <c r="V149" s="228"/>
      <c r="W149" s="228"/>
      <c r="X149" s="100"/>
      <c r="Y149" s="100"/>
      <c r="Z149" s="100"/>
      <c r="AA149" s="219" t="str">
        <f t="shared" si="9"/>
        <v/>
      </c>
      <c r="AB149" s="220"/>
      <c r="AC149" s="221"/>
      <c r="AD149" s="221"/>
      <c r="AE149" s="229"/>
      <c r="AF149" s="229"/>
      <c r="AG149" s="223"/>
      <c r="AH149" s="223"/>
      <c r="AI149" s="223"/>
      <c r="AJ149" s="223"/>
      <c r="AK149" s="223"/>
      <c r="AL149" s="223"/>
      <c r="AM149" s="223"/>
      <c r="AN149" s="101"/>
      <c r="AO149" s="98"/>
      <c r="AP149" s="99"/>
      <c r="AR149" s="76" t="str">
        <f t="shared" si="12"/>
        <v/>
      </c>
      <c r="AS149" s="76">
        <f t="shared" si="13"/>
        <v>0</v>
      </c>
      <c r="AT149" s="76">
        <f t="shared" si="14"/>
        <v>0</v>
      </c>
    </row>
    <row r="150" spans="1:46" ht="30" customHeight="1" x14ac:dyDescent="0.25">
      <c r="A150" s="227"/>
      <c r="B150" s="227"/>
      <c r="C150" s="227"/>
      <c r="D150" s="230"/>
      <c r="E150" s="231"/>
      <c r="F150" s="231"/>
      <c r="G150" s="224"/>
      <c r="H150" s="225"/>
      <c r="I150" s="225"/>
      <c r="J150" s="226"/>
      <c r="K150" s="111"/>
      <c r="L150" s="215"/>
      <c r="M150" s="216"/>
      <c r="N150" s="228"/>
      <c r="O150" s="228"/>
      <c r="P150" s="228"/>
      <c r="Q150" s="228"/>
      <c r="R150" s="228"/>
      <c r="S150" s="228"/>
      <c r="T150" s="228"/>
      <c r="U150" s="228"/>
      <c r="V150" s="228"/>
      <c r="W150" s="228"/>
      <c r="X150" s="100"/>
      <c r="Y150" s="100"/>
      <c r="Z150" s="100"/>
      <c r="AA150" s="219" t="str">
        <f t="shared" si="9"/>
        <v/>
      </c>
      <c r="AB150" s="220"/>
      <c r="AC150" s="221"/>
      <c r="AD150" s="221"/>
      <c r="AE150" s="229"/>
      <c r="AF150" s="229"/>
      <c r="AG150" s="223"/>
      <c r="AH150" s="223"/>
      <c r="AI150" s="223"/>
      <c r="AJ150" s="223"/>
      <c r="AK150" s="223"/>
      <c r="AL150" s="223"/>
      <c r="AM150" s="223"/>
      <c r="AN150" s="101"/>
      <c r="AO150" s="98"/>
      <c r="AP150" s="99"/>
      <c r="AR150" s="76" t="str">
        <f t="shared" si="12"/>
        <v/>
      </c>
      <c r="AS150" s="76">
        <f t="shared" si="13"/>
        <v>0</v>
      </c>
      <c r="AT150" s="76">
        <f t="shared" si="14"/>
        <v>0</v>
      </c>
    </row>
    <row r="151" spans="1:46" ht="30" customHeight="1" x14ac:dyDescent="0.25">
      <c r="A151" s="227"/>
      <c r="B151" s="227"/>
      <c r="C151" s="227"/>
      <c r="D151" s="230"/>
      <c r="E151" s="231"/>
      <c r="F151" s="231"/>
      <c r="G151" s="224"/>
      <c r="H151" s="225"/>
      <c r="I151" s="225"/>
      <c r="J151" s="226"/>
      <c r="K151" s="111"/>
      <c r="L151" s="215"/>
      <c r="M151" s="216"/>
      <c r="N151" s="228"/>
      <c r="O151" s="228"/>
      <c r="P151" s="228"/>
      <c r="Q151" s="228"/>
      <c r="R151" s="228"/>
      <c r="S151" s="228"/>
      <c r="T151" s="228"/>
      <c r="U151" s="228"/>
      <c r="V151" s="228"/>
      <c r="W151" s="228"/>
      <c r="X151" s="100"/>
      <c r="Y151" s="100"/>
      <c r="Z151" s="100"/>
      <c r="AA151" s="219" t="str">
        <f t="shared" si="9"/>
        <v/>
      </c>
      <c r="AB151" s="220"/>
      <c r="AC151" s="221"/>
      <c r="AD151" s="221"/>
      <c r="AE151" s="229"/>
      <c r="AF151" s="229"/>
      <c r="AG151" s="223"/>
      <c r="AH151" s="223"/>
      <c r="AI151" s="223"/>
      <c r="AJ151" s="223"/>
      <c r="AK151" s="223"/>
      <c r="AL151" s="223"/>
      <c r="AM151" s="223"/>
      <c r="AN151" s="101"/>
      <c r="AO151" s="98"/>
      <c r="AP151" s="99"/>
      <c r="AR151" s="76" t="str">
        <f t="shared" si="12"/>
        <v/>
      </c>
      <c r="AS151" s="76">
        <f t="shared" si="13"/>
        <v>0</v>
      </c>
      <c r="AT151" s="76">
        <f t="shared" si="14"/>
        <v>0</v>
      </c>
    </row>
    <row r="152" spans="1:46" ht="30" customHeight="1" x14ac:dyDescent="0.25">
      <c r="A152" s="227"/>
      <c r="B152" s="227"/>
      <c r="C152" s="227"/>
      <c r="D152" s="230"/>
      <c r="E152" s="231"/>
      <c r="F152" s="231"/>
      <c r="G152" s="224"/>
      <c r="H152" s="225"/>
      <c r="I152" s="225"/>
      <c r="J152" s="226"/>
      <c r="K152" s="111"/>
      <c r="L152" s="215"/>
      <c r="M152" s="216"/>
      <c r="N152" s="228"/>
      <c r="O152" s="228"/>
      <c r="P152" s="228"/>
      <c r="Q152" s="228"/>
      <c r="R152" s="228"/>
      <c r="S152" s="228"/>
      <c r="T152" s="228"/>
      <c r="U152" s="228"/>
      <c r="V152" s="228"/>
      <c r="W152" s="228"/>
      <c r="X152" s="100"/>
      <c r="Y152" s="100"/>
      <c r="Z152" s="100"/>
      <c r="AA152" s="219" t="str">
        <f t="shared" si="9"/>
        <v/>
      </c>
      <c r="AB152" s="220"/>
      <c r="AC152" s="221"/>
      <c r="AD152" s="221"/>
      <c r="AE152" s="229"/>
      <c r="AF152" s="229"/>
      <c r="AG152" s="223"/>
      <c r="AH152" s="223"/>
      <c r="AI152" s="223"/>
      <c r="AJ152" s="223"/>
      <c r="AK152" s="223"/>
      <c r="AL152" s="223"/>
      <c r="AM152" s="223"/>
      <c r="AN152" s="101"/>
      <c r="AO152" s="98"/>
      <c r="AP152" s="99"/>
      <c r="AR152" s="76" t="str">
        <f t="shared" si="12"/>
        <v/>
      </c>
      <c r="AS152" s="76">
        <f t="shared" si="13"/>
        <v>0</v>
      </c>
      <c r="AT152" s="76">
        <f t="shared" si="14"/>
        <v>0</v>
      </c>
    </row>
    <row r="153" spans="1:46" ht="30" customHeight="1" x14ac:dyDescent="0.25">
      <c r="A153" s="227"/>
      <c r="B153" s="227"/>
      <c r="C153" s="227"/>
      <c r="D153" s="224"/>
      <c r="E153" s="225"/>
      <c r="F153" s="226"/>
      <c r="G153" s="224"/>
      <c r="H153" s="225"/>
      <c r="I153" s="225"/>
      <c r="J153" s="226"/>
      <c r="K153" s="111"/>
      <c r="L153" s="215"/>
      <c r="M153" s="216"/>
      <c r="N153" s="228"/>
      <c r="O153" s="228"/>
      <c r="P153" s="228"/>
      <c r="Q153" s="228"/>
      <c r="R153" s="228"/>
      <c r="S153" s="228"/>
      <c r="T153" s="228"/>
      <c r="U153" s="228"/>
      <c r="V153" s="228"/>
      <c r="W153" s="228"/>
      <c r="X153" s="100"/>
      <c r="Y153" s="100"/>
      <c r="Z153" s="100"/>
      <c r="AA153" s="219" t="str">
        <f t="shared" si="9"/>
        <v/>
      </c>
      <c r="AB153" s="220"/>
      <c r="AC153" s="221"/>
      <c r="AD153" s="221"/>
      <c r="AE153" s="229"/>
      <c r="AF153" s="229"/>
      <c r="AG153" s="223"/>
      <c r="AH153" s="223"/>
      <c r="AI153" s="223"/>
      <c r="AJ153" s="223"/>
      <c r="AK153" s="223"/>
      <c r="AL153" s="223"/>
      <c r="AM153" s="223"/>
      <c r="AN153" s="101"/>
      <c r="AO153" s="98"/>
      <c r="AP153" s="99"/>
      <c r="AR153" s="76" t="str">
        <f t="shared" si="12"/>
        <v/>
      </c>
      <c r="AS153" s="76">
        <f t="shared" si="13"/>
        <v>0</v>
      </c>
      <c r="AT153" s="76">
        <f t="shared" si="14"/>
        <v>0</v>
      </c>
    </row>
    <row r="154" spans="1:46" ht="30" customHeight="1" x14ac:dyDescent="0.25">
      <c r="A154" s="227"/>
      <c r="B154" s="227"/>
      <c r="C154" s="227"/>
      <c r="D154" s="224"/>
      <c r="E154" s="225"/>
      <c r="F154" s="226"/>
      <c r="G154" s="224"/>
      <c r="H154" s="225"/>
      <c r="I154" s="225"/>
      <c r="J154" s="226"/>
      <c r="K154" s="111"/>
      <c r="L154" s="215"/>
      <c r="M154" s="216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  <c r="X154" s="100"/>
      <c r="Y154" s="100"/>
      <c r="Z154" s="100"/>
      <c r="AA154" s="219" t="str">
        <f t="shared" si="9"/>
        <v/>
      </c>
      <c r="AB154" s="220"/>
      <c r="AC154" s="221"/>
      <c r="AD154" s="221"/>
      <c r="AE154" s="222"/>
      <c r="AF154" s="222"/>
      <c r="AG154" s="223"/>
      <c r="AH154" s="223"/>
      <c r="AI154" s="223"/>
      <c r="AJ154" s="223"/>
      <c r="AK154" s="223"/>
      <c r="AL154" s="223"/>
      <c r="AM154" s="223"/>
      <c r="AN154" s="101"/>
      <c r="AO154" s="98"/>
      <c r="AP154" s="99"/>
      <c r="AR154" s="76" t="str">
        <f t="shared" si="12"/>
        <v/>
      </c>
      <c r="AS154" s="76">
        <f t="shared" si="13"/>
        <v>0</v>
      </c>
      <c r="AT154" s="76">
        <f t="shared" si="14"/>
        <v>0</v>
      </c>
    </row>
    <row r="155" spans="1:46" ht="30" customHeight="1" x14ac:dyDescent="0.25">
      <c r="A155" s="227"/>
      <c r="B155" s="227"/>
      <c r="C155" s="227"/>
      <c r="D155" s="224"/>
      <c r="E155" s="225"/>
      <c r="F155" s="226"/>
      <c r="G155" s="224"/>
      <c r="H155" s="225"/>
      <c r="I155" s="225"/>
      <c r="J155" s="226"/>
      <c r="K155" s="111"/>
      <c r="L155" s="215"/>
      <c r="M155" s="216"/>
      <c r="N155" s="228"/>
      <c r="O155" s="228"/>
      <c r="P155" s="228"/>
      <c r="Q155" s="228"/>
      <c r="R155" s="228"/>
      <c r="S155" s="228"/>
      <c r="T155" s="228"/>
      <c r="U155" s="228"/>
      <c r="V155" s="228"/>
      <c r="W155" s="228"/>
      <c r="X155" s="100"/>
      <c r="Y155" s="100"/>
      <c r="Z155" s="100"/>
      <c r="AA155" s="219" t="str">
        <f t="shared" si="9"/>
        <v/>
      </c>
      <c r="AB155" s="220"/>
      <c r="AC155" s="221"/>
      <c r="AD155" s="221"/>
      <c r="AE155" s="229"/>
      <c r="AF155" s="229"/>
      <c r="AG155" s="223"/>
      <c r="AH155" s="223"/>
      <c r="AI155" s="223"/>
      <c r="AJ155" s="223"/>
      <c r="AK155" s="223"/>
      <c r="AL155" s="223"/>
      <c r="AM155" s="223"/>
      <c r="AN155" s="101"/>
      <c r="AO155" s="98"/>
      <c r="AP155" s="99"/>
      <c r="AR155" s="76" t="str">
        <f t="shared" si="12"/>
        <v/>
      </c>
      <c r="AS155" s="76">
        <f t="shared" si="13"/>
        <v>0</v>
      </c>
      <c r="AT155" s="76">
        <f t="shared" si="14"/>
        <v>0</v>
      </c>
    </row>
    <row r="156" spans="1:46" ht="30" customHeight="1" x14ac:dyDescent="0.25">
      <c r="A156" s="227"/>
      <c r="B156" s="227"/>
      <c r="C156" s="227"/>
      <c r="D156" s="224"/>
      <c r="E156" s="225"/>
      <c r="F156" s="226"/>
      <c r="G156" s="224"/>
      <c r="H156" s="225"/>
      <c r="I156" s="225"/>
      <c r="J156" s="226"/>
      <c r="K156" s="111"/>
      <c r="L156" s="215"/>
      <c r="M156" s="216"/>
      <c r="N156" s="228"/>
      <c r="O156" s="228"/>
      <c r="P156" s="228"/>
      <c r="Q156" s="228"/>
      <c r="R156" s="228"/>
      <c r="S156" s="228"/>
      <c r="T156" s="228"/>
      <c r="U156" s="228"/>
      <c r="V156" s="228"/>
      <c r="W156" s="228"/>
      <c r="X156" s="100"/>
      <c r="Y156" s="100"/>
      <c r="Z156" s="100"/>
      <c r="AA156" s="219" t="str">
        <f t="shared" si="9"/>
        <v/>
      </c>
      <c r="AB156" s="220"/>
      <c r="AC156" s="221"/>
      <c r="AD156" s="221"/>
      <c r="AE156" s="229"/>
      <c r="AF156" s="229"/>
      <c r="AG156" s="223"/>
      <c r="AH156" s="223"/>
      <c r="AI156" s="223"/>
      <c r="AJ156" s="223"/>
      <c r="AK156" s="223"/>
      <c r="AL156" s="223"/>
      <c r="AM156" s="223"/>
      <c r="AN156" s="101"/>
      <c r="AO156" s="98"/>
      <c r="AP156" s="99"/>
      <c r="AR156" s="76" t="str">
        <f t="shared" si="12"/>
        <v/>
      </c>
      <c r="AS156" s="76">
        <f t="shared" si="13"/>
        <v>0</v>
      </c>
      <c r="AT156" s="76">
        <f t="shared" si="14"/>
        <v>0</v>
      </c>
    </row>
    <row r="157" spans="1:46" ht="30" customHeight="1" x14ac:dyDescent="0.25">
      <c r="A157" s="227"/>
      <c r="B157" s="227"/>
      <c r="C157" s="227"/>
      <c r="D157" s="230"/>
      <c r="E157" s="231"/>
      <c r="F157" s="231"/>
      <c r="G157" s="230"/>
      <c r="H157" s="231"/>
      <c r="I157" s="231"/>
      <c r="J157" s="232"/>
      <c r="K157" s="111"/>
      <c r="L157" s="215"/>
      <c r="M157" s="216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  <c r="X157" s="100"/>
      <c r="Y157" s="100"/>
      <c r="Z157" s="100"/>
      <c r="AA157" s="219" t="str">
        <f t="shared" si="9"/>
        <v/>
      </c>
      <c r="AB157" s="220"/>
      <c r="AC157" s="221"/>
      <c r="AD157" s="221"/>
      <c r="AE157" s="229"/>
      <c r="AF157" s="229"/>
      <c r="AG157" s="223"/>
      <c r="AH157" s="223"/>
      <c r="AI157" s="223"/>
      <c r="AJ157" s="223"/>
      <c r="AK157" s="223"/>
      <c r="AL157" s="223"/>
      <c r="AM157" s="223"/>
      <c r="AN157" s="101"/>
      <c r="AO157" s="98"/>
      <c r="AP157" s="99"/>
      <c r="AR157" s="76" t="str">
        <f t="shared" si="12"/>
        <v/>
      </c>
      <c r="AS157" s="76">
        <f t="shared" si="13"/>
        <v>0</v>
      </c>
      <c r="AT157" s="76">
        <f t="shared" si="14"/>
        <v>0</v>
      </c>
    </row>
    <row r="158" spans="1:46" ht="30" customHeight="1" x14ac:dyDescent="0.25">
      <c r="A158" s="227"/>
      <c r="B158" s="227"/>
      <c r="C158" s="227"/>
      <c r="D158" s="230"/>
      <c r="E158" s="231"/>
      <c r="F158" s="231"/>
      <c r="G158" s="224"/>
      <c r="H158" s="225"/>
      <c r="I158" s="225"/>
      <c r="J158" s="226"/>
      <c r="K158" s="111"/>
      <c r="L158" s="215"/>
      <c r="M158" s="216"/>
      <c r="N158" s="228"/>
      <c r="O158" s="228"/>
      <c r="P158" s="228"/>
      <c r="Q158" s="228"/>
      <c r="R158" s="228"/>
      <c r="S158" s="228"/>
      <c r="T158" s="228"/>
      <c r="U158" s="228"/>
      <c r="V158" s="228"/>
      <c r="W158" s="228"/>
      <c r="X158" s="100"/>
      <c r="Y158" s="100"/>
      <c r="Z158" s="100"/>
      <c r="AA158" s="219" t="str">
        <f t="shared" si="9"/>
        <v/>
      </c>
      <c r="AB158" s="220"/>
      <c r="AC158" s="221"/>
      <c r="AD158" s="221"/>
      <c r="AE158" s="229"/>
      <c r="AF158" s="229"/>
      <c r="AG158" s="223"/>
      <c r="AH158" s="223"/>
      <c r="AI158" s="223"/>
      <c r="AJ158" s="223"/>
      <c r="AK158" s="223"/>
      <c r="AL158" s="223"/>
      <c r="AM158" s="223"/>
      <c r="AN158" s="101"/>
      <c r="AO158" s="98"/>
      <c r="AP158" s="99"/>
      <c r="AR158" s="76" t="str">
        <f t="shared" si="12"/>
        <v/>
      </c>
      <c r="AS158" s="76">
        <f t="shared" si="13"/>
        <v>0</v>
      </c>
      <c r="AT158" s="76">
        <f t="shared" si="14"/>
        <v>0</v>
      </c>
    </row>
    <row r="159" spans="1:46" ht="30" customHeight="1" x14ac:dyDescent="0.25">
      <c r="A159" s="227"/>
      <c r="B159" s="227"/>
      <c r="C159" s="227"/>
      <c r="D159" s="230"/>
      <c r="E159" s="231"/>
      <c r="F159" s="231"/>
      <c r="G159" s="224"/>
      <c r="H159" s="225"/>
      <c r="I159" s="225"/>
      <c r="J159" s="226"/>
      <c r="K159" s="111"/>
      <c r="L159" s="215"/>
      <c r="M159" s="216"/>
      <c r="N159" s="228"/>
      <c r="O159" s="228"/>
      <c r="P159" s="228"/>
      <c r="Q159" s="228"/>
      <c r="R159" s="228"/>
      <c r="S159" s="228"/>
      <c r="T159" s="228"/>
      <c r="U159" s="228"/>
      <c r="V159" s="228"/>
      <c r="W159" s="228"/>
      <c r="X159" s="100"/>
      <c r="Y159" s="100"/>
      <c r="Z159" s="100"/>
      <c r="AA159" s="219" t="str">
        <f t="shared" si="9"/>
        <v/>
      </c>
      <c r="AB159" s="220"/>
      <c r="AC159" s="221"/>
      <c r="AD159" s="221"/>
      <c r="AE159" s="229"/>
      <c r="AF159" s="229"/>
      <c r="AG159" s="223"/>
      <c r="AH159" s="223"/>
      <c r="AI159" s="223"/>
      <c r="AJ159" s="223"/>
      <c r="AK159" s="223"/>
      <c r="AL159" s="223"/>
      <c r="AM159" s="223"/>
      <c r="AN159" s="101"/>
      <c r="AO159" s="98"/>
      <c r="AP159" s="99"/>
      <c r="AR159" s="76" t="str">
        <f t="shared" si="12"/>
        <v/>
      </c>
      <c r="AS159" s="76">
        <f t="shared" si="13"/>
        <v>0</v>
      </c>
      <c r="AT159" s="76">
        <f t="shared" si="14"/>
        <v>0</v>
      </c>
    </row>
    <row r="160" spans="1:46" ht="30" customHeight="1" x14ac:dyDescent="0.25">
      <c r="A160" s="227"/>
      <c r="B160" s="227"/>
      <c r="C160" s="227"/>
      <c r="D160" s="230"/>
      <c r="E160" s="231"/>
      <c r="F160" s="231"/>
      <c r="G160" s="224"/>
      <c r="H160" s="225"/>
      <c r="I160" s="225"/>
      <c r="J160" s="226"/>
      <c r="K160" s="111"/>
      <c r="L160" s="215"/>
      <c r="M160" s="216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  <c r="X160" s="100"/>
      <c r="Y160" s="100"/>
      <c r="Z160" s="100"/>
      <c r="AA160" s="219" t="str">
        <f t="shared" si="9"/>
        <v/>
      </c>
      <c r="AB160" s="220"/>
      <c r="AC160" s="221"/>
      <c r="AD160" s="221"/>
      <c r="AE160" s="229"/>
      <c r="AF160" s="229"/>
      <c r="AG160" s="223"/>
      <c r="AH160" s="223"/>
      <c r="AI160" s="223"/>
      <c r="AJ160" s="223"/>
      <c r="AK160" s="223"/>
      <c r="AL160" s="223"/>
      <c r="AM160" s="223"/>
      <c r="AN160" s="101"/>
      <c r="AO160" s="98"/>
      <c r="AP160" s="99"/>
      <c r="AR160" s="76" t="str">
        <f t="shared" si="12"/>
        <v/>
      </c>
      <c r="AS160" s="76">
        <f t="shared" si="13"/>
        <v>0</v>
      </c>
      <c r="AT160" s="76">
        <f t="shared" si="14"/>
        <v>0</v>
      </c>
    </row>
    <row r="161" spans="1:46" ht="30" customHeight="1" x14ac:dyDescent="0.25">
      <c r="A161" s="227"/>
      <c r="B161" s="227"/>
      <c r="C161" s="227"/>
      <c r="D161" s="224"/>
      <c r="E161" s="225"/>
      <c r="F161" s="226"/>
      <c r="G161" s="224"/>
      <c r="H161" s="225"/>
      <c r="I161" s="225"/>
      <c r="J161" s="226"/>
      <c r="K161" s="111"/>
      <c r="L161" s="215"/>
      <c r="M161" s="216"/>
      <c r="N161" s="228"/>
      <c r="O161" s="228"/>
      <c r="P161" s="228"/>
      <c r="Q161" s="228"/>
      <c r="R161" s="228"/>
      <c r="S161" s="228"/>
      <c r="T161" s="228"/>
      <c r="U161" s="228"/>
      <c r="V161" s="228"/>
      <c r="W161" s="228"/>
      <c r="X161" s="100"/>
      <c r="Y161" s="100"/>
      <c r="Z161" s="100"/>
      <c r="AA161" s="219" t="str">
        <f t="shared" si="9"/>
        <v/>
      </c>
      <c r="AB161" s="220"/>
      <c r="AC161" s="221"/>
      <c r="AD161" s="221"/>
      <c r="AE161" s="229"/>
      <c r="AF161" s="229"/>
      <c r="AG161" s="223"/>
      <c r="AH161" s="223"/>
      <c r="AI161" s="223"/>
      <c r="AJ161" s="223"/>
      <c r="AK161" s="223"/>
      <c r="AL161" s="223"/>
      <c r="AM161" s="223"/>
      <c r="AN161" s="101"/>
      <c r="AO161" s="98"/>
      <c r="AP161" s="99"/>
      <c r="AR161" s="76" t="str">
        <f t="shared" si="12"/>
        <v/>
      </c>
      <c r="AS161" s="76">
        <f t="shared" si="13"/>
        <v>0</v>
      </c>
      <c r="AT161" s="76">
        <f t="shared" si="14"/>
        <v>0</v>
      </c>
    </row>
    <row r="162" spans="1:46" ht="30" customHeight="1" x14ac:dyDescent="0.25">
      <c r="A162" s="227"/>
      <c r="B162" s="227"/>
      <c r="C162" s="227"/>
      <c r="D162" s="224"/>
      <c r="E162" s="225"/>
      <c r="F162" s="226"/>
      <c r="G162" s="224"/>
      <c r="H162" s="225"/>
      <c r="I162" s="225"/>
      <c r="J162" s="226"/>
      <c r="K162" s="111"/>
      <c r="L162" s="215"/>
      <c r="M162" s="216"/>
      <c r="N162" s="228"/>
      <c r="O162" s="228"/>
      <c r="P162" s="228"/>
      <c r="Q162" s="228"/>
      <c r="R162" s="228"/>
      <c r="S162" s="228"/>
      <c r="T162" s="228"/>
      <c r="U162" s="228"/>
      <c r="V162" s="228"/>
      <c r="W162" s="228"/>
      <c r="X162" s="100"/>
      <c r="Y162" s="100"/>
      <c r="Z162" s="100"/>
      <c r="AA162" s="219" t="str">
        <f t="shared" si="9"/>
        <v/>
      </c>
      <c r="AB162" s="220"/>
      <c r="AC162" s="221"/>
      <c r="AD162" s="221"/>
      <c r="AE162" s="222"/>
      <c r="AF162" s="222"/>
      <c r="AG162" s="223"/>
      <c r="AH162" s="223"/>
      <c r="AI162" s="223"/>
      <c r="AJ162" s="223"/>
      <c r="AK162" s="223"/>
      <c r="AL162" s="223"/>
      <c r="AM162" s="223"/>
      <c r="AN162" s="101"/>
      <c r="AO162" s="98"/>
      <c r="AP162" s="99"/>
      <c r="AR162" s="76" t="str">
        <f t="shared" si="12"/>
        <v/>
      </c>
      <c r="AS162" s="76">
        <f t="shared" si="13"/>
        <v>0</v>
      </c>
      <c r="AT162" s="76">
        <f t="shared" si="14"/>
        <v>0</v>
      </c>
    </row>
    <row r="163" spans="1:46" ht="30" customHeight="1" x14ac:dyDescent="0.25">
      <c r="A163" s="227"/>
      <c r="B163" s="227"/>
      <c r="C163" s="227"/>
      <c r="D163" s="224"/>
      <c r="E163" s="225"/>
      <c r="F163" s="226"/>
      <c r="G163" s="224"/>
      <c r="H163" s="225"/>
      <c r="I163" s="225"/>
      <c r="J163" s="226"/>
      <c r="K163" s="111"/>
      <c r="L163" s="215"/>
      <c r="M163" s="216"/>
      <c r="N163" s="228"/>
      <c r="O163" s="228"/>
      <c r="P163" s="228"/>
      <c r="Q163" s="228"/>
      <c r="R163" s="228"/>
      <c r="S163" s="228"/>
      <c r="T163" s="228"/>
      <c r="U163" s="228"/>
      <c r="V163" s="228"/>
      <c r="W163" s="228"/>
      <c r="X163" s="100"/>
      <c r="Y163" s="100"/>
      <c r="Z163" s="100"/>
      <c r="AA163" s="219" t="str">
        <f t="shared" si="9"/>
        <v/>
      </c>
      <c r="AB163" s="220"/>
      <c r="AC163" s="221"/>
      <c r="AD163" s="221"/>
      <c r="AE163" s="229"/>
      <c r="AF163" s="229"/>
      <c r="AG163" s="223"/>
      <c r="AH163" s="223"/>
      <c r="AI163" s="223"/>
      <c r="AJ163" s="223"/>
      <c r="AK163" s="223"/>
      <c r="AL163" s="223"/>
      <c r="AM163" s="223"/>
      <c r="AN163" s="101"/>
      <c r="AO163" s="98"/>
      <c r="AP163" s="99"/>
      <c r="AR163" s="76" t="str">
        <f t="shared" si="12"/>
        <v/>
      </c>
      <c r="AS163" s="76">
        <f t="shared" si="13"/>
        <v>0</v>
      </c>
      <c r="AT163" s="76">
        <f t="shared" si="14"/>
        <v>0</v>
      </c>
    </row>
    <row r="164" spans="1:46" ht="30" customHeight="1" x14ac:dyDescent="0.25">
      <c r="A164" s="227"/>
      <c r="B164" s="227"/>
      <c r="C164" s="227"/>
      <c r="D164" s="224"/>
      <c r="E164" s="225"/>
      <c r="F164" s="226"/>
      <c r="G164" s="224"/>
      <c r="H164" s="225"/>
      <c r="I164" s="225"/>
      <c r="J164" s="226"/>
      <c r="K164" s="111"/>
      <c r="L164" s="215"/>
      <c r="M164" s="216"/>
      <c r="N164" s="228"/>
      <c r="O164" s="228"/>
      <c r="P164" s="228"/>
      <c r="Q164" s="228"/>
      <c r="R164" s="228"/>
      <c r="S164" s="228"/>
      <c r="T164" s="228"/>
      <c r="U164" s="228"/>
      <c r="V164" s="228"/>
      <c r="W164" s="228"/>
      <c r="X164" s="100"/>
      <c r="Y164" s="100"/>
      <c r="Z164" s="100"/>
      <c r="AA164" s="219" t="str">
        <f t="shared" si="9"/>
        <v/>
      </c>
      <c r="AB164" s="220"/>
      <c r="AC164" s="221"/>
      <c r="AD164" s="221"/>
      <c r="AE164" s="229"/>
      <c r="AF164" s="229"/>
      <c r="AG164" s="223"/>
      <c r="AH164" s="223"/>
      <c r="AI164" s="223"/>
      <c r="AJ164" s="223"/>
      <c r="AK164" s="223"/>
      <c r="AL164" s="223"/>
      <c r="AM164" s="223"/>
      <c r="AN164" s="101"/>
      <c r="AO164" s="98"/>
      <c r="AP164" s="99"/>
      <c r="AR164" s="76" t="str">
        <f t="shared" si="12"/>
        <v/>
      </c>
      <c r="AS164" s="76">
        <f t="shared" si="13"/>
        <v>0</v>
      </c>
      <c r="AT164" s="76">
        <f t="shared" si="14"/>
        <v>0</v>
      </c>
    </row>
    <row r="165" spans="1:46" ht="30" customHeight="1" x14ac:dyDescent="0.25">
      <c r="A165" s="227"/>
      <c r="B165" s="227"/>
      <c r="C165" s="227"/>
      <c r="D165" s="230"/>
      <c r="E165" s="231"/>
      <c r="F165" s="231"/>
      <c r="G165" s="230"/>
      <c r="H165" s="231"/>
      <c r="I165" s="231"/>
      <c r="J165" s="232"/>
      <c r="K165" s="111"/>
      <c r="L165" s="215"/>
      <c r="M165" s="216"/>
      <c r="N165" s="228"/>
      <c r="O165" s="228"/>
      <c r="P165" s="228"/>
      <c r="Q165" s="228"/>
      <c r="R165" s="228"/>
      <c r="S165" s="228"/>
      <c r="T165" s="228"/>
      <c r="U165" s="228"/>
      <c r="V165" s="228"/>
      <c r="W165" s="228"/>
      <c r="X165" s="100"/>
      <c r="Y165" s="100"/>
      <c r="Z165" s="100"/>
      <c r="AA165" s="219" t="str">
        <f t="shared" si="9"/>
        <v/>
      </c>
      <c r="AB165" s="220"/>
      <c r="AC165" s="221"/>
      <c r="AD165" s="221"/>
      <c r="AE165" s="229"/>
      <c r="AF165" s="229"/>
      <c r="AG165" s="223"/>
      <c r="AH165" s="223"/>
      <c r="AI165" s="223"/>
      <c r="AJ165" s="223"/>
      <c r="AK165" s="223"/>
      <c r="AL165" s="223"/>
      <c r="AM165" s="223"/>
      <c r="AN165" s="101"/>
      <c r="AO165" s="98"/>
      <c r="AP165" s="99"/>
      <c r="AR165" s="76" t="str">
        <f t="shared" si="12"/>
        <v/>
      </c>
      <c r="AS165" s="76">
        <f t="shared" si="13"/>
        <v>0</v>
      </c>
      <c r="AT165" s="76">
        <f t="shared" si="14"/>
        <v>0</v>
      </c>
    </row>
    <row r="166" spans="1:46" ht="30" customHeight="1" x14ac:dyDescent="0.25">
      <c r="A166" s="227"/>
      <c r="B166" s="227"/>
      <c r="C166" s="227"/>
      <c r="D166" s="230"/>
      <c r="E166" s="231"/>
      <c r="F166" s="231"/>
      <c r="G166" s="230"/>
      <c r="H166" s="231"/>
      <c r="I166" s="231"/>
      <c r="J166" s="232"/>
      <c r="K166" s="111"/>
      <c r="L166" s="215"/>
      <c r="M166" s="216"/>
      <c r="N166" s="228"/>
      <c r="O166" s="228"/>
      <c r="P166" s="228"/>
      <c r="Q166" s="228"/>
      <c r="R166" s="228"/>
      <c r="S166" s="228"/>
      <c r="T166" s="228"/>
      <c r="U166" s="228"/>
      <c r="V166" s="228"/>
      <c r="W166" s="228"/>
      <c r="X166" s="100"/>
      <c r="Y166" s="100"/>
      <c r="Z166" s="100"/>
      <c r="AA166" s="219" t="str">
        <f t="shared" ref="AA166:AA273" si="15">IF(AND(X166&gt;4,Z166&gt;=6,Z166&lt;10),"WD",IF(AND(X166&gt;4,Z166=10),"PTC",IF(OR(X166="",Z166=""),"","NA")))</f>
        <v/>
      </c>
      <c r="AB166" s="220"/>
      <c r="AC166" s="221"/>
      <c r="AD166" s="221"/>
      <c r="AE166" s="229"/>
      <c r="AF166" s="229"/>
      <c r="AG166" s="223"/>
      <c r="AH166" s="223"/>
      <c r="AI166" s="223"/>
      <c r="AJ166" s="223"/>
      <c r="AK166" s="223"/>
      <c r="AL166" s="223"/>
      <c r="AM166" s="223"/>
      <c r="AN166" s="101"/>
      <c r="AO166" s="98"/>
      <c r="AP166" s="99"/>
      <c r="AR166" s="76" t="str">
        <f t="shared" si="10"/>
        <v/>
      </c>
      <c r="AS166" s="76">
        <f t="shared" si="13"/>
        <v>0</v>
      </c>
      <c r="AT166" s="76">
        <f t="shared" si="14"/>
        <v>0</v>
      </c>
    </row>
    <row r="167" spans="1:46" ht="30" customHeight="1" x14ac:dyDescent="0.25">
      <c r="A167" s="227"/>
      <c r="B167" s="227"/>
      <c r="C167" s="227"/>
      <c r="D167" s="230"/>
      <c r="E167" s="231"/>
      <c r="F167" s="231"/>
      <c r="G167" s="224"/>
      <c r="H167" s="225"/>
      <c r="I167" s="225"/>
      <c r="J167" s="226"/>
      <c r="K167" s="111"/>
      <c r="L167" s="215"/>
      <c r="M167" s="216"/>
      <c r="N167" s="228"/>
      <c r="O167" s="228"/>
      <c r="P167" s="228"/>
      <c r="Q167" s="228"/>
      <c r="R167" s="228"/>
      <c r="S167" s="228"/>
      <c r="T167" s="228"/>
      <c r="U167" s="228"/>
      <c r="V167" s="228"/>
      <c r="W167" s="228"/>
      <c r="X167" s="100"/>
      <c r="Y167" s="100"/>
      <c r="Z167" s="100"/>
      <c r="AA167" s="219" t="str">
        <f t="shared" si="15"/>
        <v/>
      </c>
      <c r="AB167" s="220"/>
      <c r="AC167" s="221"/>
      <c r="AD167" s="221"/>
      <c r="AE167" s="229"/>
      <c r="AF167" s="229"/>
      <c r="AG167" s="223"/>
      <c r="AH167" s="223"/>
      <c r="AI167" s="223"/>
      <c r="AJ167" s="223"/>
      <c r="AK167" s="223"/>
      <c r="AL167" s="223"/>
      <c r="AM167" s="223"/>
      <c r="AN167" s="101"/>
      <c r="AO167" s="98"/>
      <c r="AP167" s="99"/>
      <c r="AR167" s="76" t="str">
        <f t="shared" si="10"/>
        <v/>
      </c>
      <c r="AS167" s="76">
        <f t="shared" si="13"/>
        <v>0</v>
      </c>
      <c r="AT167" s="76">
        <f t="shared" si="14"/>
        <v>0</v>
      </c>
    </row>
    <row r="168" spans="1:46" ht="30" customHeight="1" x14ac:dyDescent="0.25">
      <c r="A168" s="227"/>
      <c r="B168" s="227"/>
      <c r="C168" s="227"/>
      <c r="D168" s="230"/>
      <c r="E168" s="231"/>
      <c r="F168" s="231"/>
      <c r="G168" s="224"/>
      <c r="H168" s="225"/>
      <c r="I168" s="225"/>
      <c r="J168" s="226"/>
      <c r="K168" s="111"/>
      <c r="L168" s="215"/>
      <c r="M168" s="216"/>
      <c r="N168" s="228"/>
      <c r="O168" s="228"/>
      <c r="P168" s="228"/>
      <c r="Q168" s="228"/>
      <c r="R168" s="228"/>
      <c r="S168" s="228"/>
      <c r="T168" s="228"/>
      <c r="U168" s="228"/>
      <c r="V168" s="228"/>
      <c r="W168" s="228"/>
      <c r="X168" s="100"/>
      <c r="Y168" s="100"/>
      <c r="Z168" s="100"/>
      <c r="AA168" s="219" t="str">
        <f t="shared" si="15"/>
        <v/>
      </c>
      <c r="AB168" s="220"/>
      <c r="AC168" s="221"/>
      <c r="AD168" s="221"/>
      <c r="AE168" s="229"/>
      <c r="AF168" s="229"/>
      <c r="AG168" s="223"/>
      <c r="AH168" s="223"/>
      <c r="AI168" s="223"/>
      <c r="AJ168" s="223"/>
      <c r="AK168" s="223"/>
      <c r="AL168" s="223"/>
      <c r="AM168" s="223"/>
      <c r="AN168" s="101"/>
      <c r="AO168" s="98"/>
      <c r="AP168" s="99"/>
      <c r="AR168" s="76" t="str">
        <f t="shared" si="10"/>
        <v/>
      </c>
      <c r="AS168" s="76">
        <f t="shared" si="13"/>
        <v>0</v>
      </c>
      <c r="AT168" s="76">
        <f t="shared" si="14"/>
        <v>0</v>
      </c>
    </row>
    <row r="169" spans="1:46" ht="30" customHeight="1" x14ac:dyDescent="0.25">
      <c r="A169" s="227"/>
      <c r="B169" s="227"/>
      <c r="C169" s="227"/>
      <c r="D169" s="230"/>
      <c r="E169" s="231"/>
      <c r="F169" s="231"/>
      <c r="G169" s="224"/>
      <c r="H169" s="225"/>
      <c r="I169" s="225"/>
      <c r="J169" s="226"/>
      <c r="K169" s="111"/>
      <c r="L169" s="215"/>
      <c r="M169" s="216"/>
      <c r="N169" s="228"/>
      <c r="O169" s="228"/>
      <c r="P169" s="228"/>
      <c r="Q169" s="228"/>
      <c r="R169" s="228"/>
      <c r="S169" s="228"/>
      <c r="T169" s="228"/>
      <c r="U169" s="228"/>
      <c r="V169" s="228"/>
      <c r="W169" s="228"/>
      <c r="X169" s="100"/>
      <c r="Y169" s="100"/>
      <c r="Z169" s="100"/>
      <c r="AA169" s="219" t="str">
        <f t="shared" si="15"/>
        <v/>
      </c>
      <c r="AB169" s="220"/>
      <c r="AC169" s="221"/>
      <c r="AD169" s="221"/>
      <c r="AE169" s="229"/>
      <c r="AF169" s="229"/>
      <c r="AG169" s="223"/>
      <c r="AH169" s="223"/>
      <c r="AI169" s="223"/>
      <c r="AJ169" s="223"/>
      <c r="AK169" s="223"/>
      <c r="AL169" s="223"/>
      <c r="AM169" s="223"/>
      <c r="AN169" s="101"/>
      <c r="AO169" s="98"/>
      <c r="AP169" s="99"/>
      <c r="AR169" s="76" t="str">
        <f t="shared" si="10"/>
        <v/>
      </c>
      <c r="AS169" s="76">
        <f t="shared" si="13"/>
        <v>0</v>
      </c>
      <c r="AT169" s="76">
        <f t="shared" si="14"/>
        <v>0</v>
      </c>
    </row>
    <row r="170" spans="1:46" ht="30" customHeight="1" x14ac:dyDescent="0.25">
      <c r="A170" s="227"/>
      <c r="B170" s="227"/>
      <c r="C170" s="227"/>
      <c r="D170" s="224"/>
      <c r="E170" s="225"/>
      <c r="F170" s="226"/>
      <c r="G170" s="224"/>
      <c r="H170" s="225"/>
      <c r="I170" s="225"/>
      <c r="J170" s="226"/>
      <c r="K170" s="111"/>
      <c r="L170" s="215"/>
      <c r="M170" s="216"/>
      <c r="N170" s="228"/>
      <c r="O170" s="228"/>
      <c r="P170" s="228"/>
      <c r="Q170" s="228"/>
      <c r="R170" s="228"/>
      <c r="S170" s="228"/>
      <c r="T170" s="228"/>
      <c r="U170" s="228"/>
      <c r="V170" s="228"/>
      <c r="W170" s="228"/>
      <c r="X170" s="100"/>
      <c r="Y170" s="100"/>
      <c r="Z170" s="100"/>
      <c r="AA170" s="219" t="str">
        <f t="shared" si="15"/>
        <v/>
      </c>
      <c r="AB170" s="220"/>
      <c r="AC170" s="221"/>
      <c r="AD170" s="221"/>
      <c r="AE170" s="229"/>
      <c r="AF170" s="229"/>
      <c r="AG170" s="223"/>
      <c r="AH170" s="223"/>
      <c r="AI170" s="223"/>
      <c r="AJ170" s="223"/>
      <c r="AK170" s="223"/>
      <c r="AL170" s="223"/>
      <c r="AM170" s="223"/>
      <c r="AN170" s="101"/>
      <c r="AO170" s="98"/>
      <c r="AP170" s="99"/>
      <c r="AR170" s="76" t="str">
        <f t="shared" si="10"/>
        <v/>
      </c>
      <c r="AS170" s="76">
        <f t="shared" si="13"/>
        <v>0</v>
      </c>
      <c r="AT170" s="76">
        <f t="shared" si="14"/>
        <v>0</v>
      </c>
    </row>
    <row r="171" spans="1:46" ht="30" customHeight="1" x14ac:dyDescent="0.25">
      <c r="A171" s="227"/>
      <c r="B171" s="227"/>
      <c r="C171" s="227"/>
      <c r="D171" s="224"/>
      <c r="E171" s="225"/>
      <c r="F171" s="226"/>
      <c r="G171" s="224"/>
      <c r="H171" s="225"/>
      <c r="I171" s="225"/>
      <c r="J171" s="226"/>
      <c r="K171" s="111"/>
      <c r="L171" s="215"/>
      <c r="M171" s="216"/>
      <c r="N171" s="228"/>
      <c r="O171" s="228"/>
      <c r="P171" s="228"/>
      <c r="Q171" s="228"/>
      <c r="R171" s="228"/>
      <c r="S171" s="228"/>
      <c r="T171" s="228"/>
      <c r="U171" s="228"/>
      <c r="V171" s="228"/>
      <c r="W171" s="228"/>
      <c r="X171" s="100"/>
      <c r="Y171" s="100"/>
      <c r="Z171" s="100"/>
      <c r="AA171" s="219" t="str">
        <f t="shared" si="15"/>
        <v/>
      </c>
      <c r="AB171" s="220"/>
      <c r="AC171" s="221"/>
      <c r="AD171" s="221"/>
      <c r="AE171" s="222"/>
      <c r="AF171" s="222"/>
      <c r="AG171" s="223"/>
      <c r="AH171" s="223"/>
      <c r="AI171" s="223"/>
      <c r="AJ171" s="223"/>
      <c r="AK171" s="223"/>
      <c r="AL171" s="223"/>
      <c r="AM171" s="223"/>
      <c r="AN171" s="101"/>
      <c r="AO171" s="98"/>
      <c r="AP171" s="99"/>
      <c r="AR171" s="76" t="str">
        <f t="shared" si="10"/>
        <v/>
      </c>
      <c r="AS171" s="76">
        <f t="shared" si="13"/>
        <v>0</v>
      </c>
      <c r="AT171" s="76">
        <f t="shared" si="14"/>
        <v>0</v>
      </c>
    </row>
    <row r="172" spans="1:46" ht="30" customHeight="1" x14ac:dyDescent="0.25">
      <c r="A172" s="227"/>
      <c r="B172" s="227"/>
      <c r="C172" s="227"/>
      <c r="D172" s="224"/>
      <c r="E172" s="225"/>
      <c r="F172" s="226"/>
      <c r="G172" s="224"/>
      <c r="H172" s="225"/>
      <c r="I172" s="225"/>
      <c r="J172" s="226"/>
      <c r="K172" s="111"/>
      <c r="L172" s="215"/>
      <c r="M172" s="216"/>
      <c r="N172" s="228"/>
      <c r="O172" s="228"/>
      <c r="P172" s="228"/>
      <c r="Q172" s="228"/>
      <c r="R172" s="228"/>
      <c r="S172" s="228"/>
      <c r="T172" s="228"/>
      <c r="U172" s="228"/>
      <c r="V172" s="228"/>
      <c r="W172" s="228"/>
      <c r="X172" s="100"/>
      <c r="Y172" s="100"/>
      <c r="Z172" s="100"/>
      <c r="AA172" s="219" t="str">
        <f t="shared" si="15"/>
        <v/>
      </c>
      <c r="AB172" s="220"/>
      <c r="AC172" s="221"/>
      <c r="AD172" s="221"/>
      <c r="AE172" s="229"/>
      <c r="AF172" s="229"/>
      <c r="AG172" s="223"/>
      <c r="AH172" s="223"/>
      <c r="AI172" s="223"/>
      <c r="AJ172" s="223"/>
      <c r="AK172" s="223"/>
      <c r="AL172" s="223"/>
      <c r="AM172" s="223"/>
      <c r="AN172" s="101"/>
      <c r="AO172" s="98"/>
      <c r="AP172" s="99"/>
      <c r="AR172" s="76" t="str">
        <f t="shared" si="10"/>
        <v/>
      </c>
      <c r="AS172" s="76">
        <f t="shared" si="13"/>
        <v>0</v>
      </c>
      <c r="AT172" s="76">
        <f t="shared" si="14"/>
        <v>0</v>
      </c>
    </row>
    <row r="173" spans="1:46" ht="30" customHeight="1" x14ac:dyDescent="0.25">
      <c r="A173" s="227"/>
      <c r="B173" s="227"/>
      <c r="C173" s="227"/>
      <c r="D173" s="224"/>
      <c r="E173" s="225"/>
      <c r="F173" s="226"/>
      <c r="G173" s="224"/>
      <c r="H173" s="225"/>
      <c r="I173" s="225"/>
      <c r="J173" s="226"/>
      <c r="K173" s="111"/>
      <c r="L173" s="215"/>
      <c r="M173" s="216"/>
      <c r="N173" s="228"/>
      <c r="O173" s="228"/>
      <c r="P173" s="228"/>
      <c r="Q173" s="228"/>
      <c r="R173" s="228"/>
      <c r="S173" s="228"/>
      <c r="T173" s="228"/>
      <c r="U173" s="228"/>
      <c r="V173" s="228"/>
      <c r="W173" s="228"/>
      <c r="X173" s="100"/>
      <c r="Y173" s="100"/>
      <c r="Z173" s="100"/>
      <c r="AA173" s="219" t="str">
        <f t="shared" si="15"/>
        <v/>
      </c>
      <c r="AB173" s="220"/>
      <c r="AC173" s="221"/>
      <c r="AD173" s="221"/>
      <c r="AE173" s="229"/>
      <c r="AF173" s="229"/>
      <c r="AG173" s="223"/>
      <c r="AH173" s="223"/>
      <c r="AI173" s="223"/>
      <c r="AJ173" s="223"/>
      <c r="AK173" s="223"/>
      <c r="AL173" s="223"/>
      <c r="AM173" s="223"/>
      <c r="AN173" s="101"/>
      <c r="AO173" s="98"/>
      <c r="AP173" s="99"/>
      <c r="AR173" s="76" t="str">
        <f t="shared" si="10"/>
        <v/>
      </c>
      <c r="AS173" s="76">
        <f t="shared" si="13"/>
        <v>0</v>
      </c>
      <c r="AT173" s="76">
        <f t="shared" si="14"/>
        <v>0</v>
      </c>
    </row>
    <row r="174" spans="1:46" ht="30" customHeight="1" x14ac:dyDescent="0.25">
      <c r="A174" s="227"/>
      <c r="B174" s="227"/>
      <c r="C174" s="227"/>
      <c r="D174" s="230"/>
      <c r="E174" s="231"/>
      <c r="F174" s="231"/>
      <c r="G174" s="230"/>
      <c r="H174" s="231"/>
      <c r="I174" s="231"/>
      <c r="J174" s="232"/>
      <c r="K174" s="111"/>
      <c r="L174" s="215"/>
      <c r="M174" s="216"/>
      <c r="N174" s="228"/>
      <c r="O174" s="228"/>
      <c r="P174" s="228"/>
      <c r="Q174" s="228"/>
      <c r="R174" s="228"/>
      <c r="S174" s="228"/>
      <c r="T174" s="228"/>
      <c r="U174" s="228"/>
      <c r="V174" s="228"/>
      <c r="W174" s="228"/>
      <c r="X174" s="100"/>
      <c r="Y174" s="100"/>
      <c r="Z174" s="100"/>
      <c r="AA174" s="219" t="str">
        <f t="shared" si="15"/>
        <v/>
      </c>
      <c r="AB174" s="220"/>
      <c r="AC174" s="221"/>
      <c r="AD174" s="221"/>
      <c r="AE174" s="229"/>
      <c r="AF174" s="229"/>
      <c r="AG174" s="223"/>
      <c r="AH174" s="223"/>
      <c r="AI174" s="223"/>
      <c r="AJ174" s="223"/>
      <c r="AK174" s="223"/>
      <c r="AL174" s="223"/>
      <c r="AM174" s="223"/>
      <c r="AN174" s="101"/>
      <c r="AO174" s="98"/>
      <c r="AP174" s="99"/>
      <c r="AR174" s="76" t="str">
        <f t="shared" si="10"/>
        <v/>
      </c>
      <c r="AS174" s="76">
        <f t="shared" si="13"/>
        <v>0</v>
      </c>
      <c r="AT174" s="76">
        <f t="shared" si="14"/>
        <v>0</v>
      </c>
    </row>
    <row r="175" spans="1:46" ht="30" customHeight="1" x14ac:dyDescent="0.25">
      <c r="A175" s="227"/>
      <c r="B175" s="227"/>
      <c r="C175" s="227"/>
      <c r="D175" s="230"/>
      <c r="E175" s="231"/>
      <c r="F175" s="231"/>
      <c r="G175" s="224"/>
      <c r="H175" s="225"/>
      <c r="I175" s="225"/>
      <c r="J175" s="226"/>
      <c r="K175" s="111"/>
      <c r="L175" s="215"/>
      <c r="M175" s="216"/>
      <c r="N175" s="228"/>
      <c r="O175" s="228"/>
      <c r="P175" s="228"/>
      <c r="Q175" s="228"/>
      <c r="R175" s="228"/>
      <c r="S175" s="228"/>
      <c r="T175" s="228"/>
      <c r="U175" s="228"/>
      <c r="V175" s="228"/>
      <c r="W175" s="228"/>
      <c r="X175" s="100"/>
      <c r="Y175" s="100"/>
      <c r="Z175" s="100"/>
      <c r="AA175" s="219" t="str">
        <f t="shared" si="15"/>
        <v/>
      </c>
      <c r="AB175" s="220"/>
      <c r="AC175" s="221"/>
      <c r="AD175" s="221"/>
      <c r="AE175" s="229"/>
      <c r="AF175" s="229"/>
      <c r="AG175" s="223"/>
      <c r="AH175" s="223"/>
      <c r="AI175" s="223"/>
      <c r="AJ175" s="223"/>
      <c r="AK175" s="223"/>
      <c r="AL175" s="223"/>
      <c r="AM175" s="223"/>
      <c r="AN175" s="101"/>
      <c r="AO175" s="98"/>
      <c r="AP175" s="99"/>
      <c r="AR175" s="76" t="str">
        <f t="shared" si="10"/>
        <v/>
      </c>
      <c r="AS175" s="76">
        <f t="shared" si="13"/>
        <v>0</v>
      </c>
      <c r="AT175" s="76">
        <f t="shared" si="14"/>
        <v>0</v>
      </c>
    </row>
    <row r="176" spans="1:46" ht="30" customHeight="1" x14ac:dyDescent="0.25">
      <c r="A176" s="227"/>
      <c r="B176" s="227"/>
      <c r="C176" s="227"/>
      <c r="D176" s="230"/>
      <c r="E176" s="231"/>
      <c r="F176" s="231"/>
      <c r="G176" s="224"/>
      <c r="H176" s="225"/>
      <c r="I176" s="225"/>
      <c r="J176" s="226"/>
      <c r="K176" s="111"/>
      <c r="L176" s="215"/>
      <c r="M176" s="216"/>
      <c r="N176" s="228"/>
      <c r="O176" s="228"/>
      <c r="P176" s="228"/>
      <c r="Q176" s="228"/>
      <c r="R176" s="228"/>
      <c r="S176" s="228"/>
      <c r="T176" s="228"/>
      <c r="U176" s="228"/>
      <c r="V176" s="228"/>
      <c r="W176" s="228"/>
      <c r="X176" s="100"/>
      <c r="Y176" s="100"/>
      <c r="Z176" s="100"/>
      <c r="AA176" s="219" t="str">
        <f t="shared" si="15"/>
        <v/>
      </c>
      <c r="AB176" s="220"/>
      <c r="AC176" s="221"/>
      <c r="AD176" s="221"/>
      <c r="AE176" s="229"/>
      <c r="AF176" s="229"/>
      <c r="AG176" s="223"/>
      <c r="AH176" s="223"/>
      <c r="AI176" s="223"/>
      <c r="AJ176" s="223"/>
      <c r="AK176" s="223"/>
      <c r="AL176" s="223"/>
      <c r="AM176" s="223"/>
      <c r="AN176" s="101"/>
      <c r="AO176" s="98"/>
      <c r="AP176" s="99"/>
      <c r="AR176" s="76" t="str">
        <f t="shared" si="10"/>
        <v/>
      </c>
      <c r="AS176" s="76">
        <f t="shared" si="13"/>
        <v>0</v>
      </c>
      <c r="AT176" s="76">
        <f t="shared" si="14"/>
        <v>0</v>
      </c>
    </row>
    <row r="177" spans="1:46" ht="30" customHeight="1" x14ac:dyDescent="0.25">
      <c r="A177" s="227"/>
      <c r="B177" s="227"/>
      <c r="C177" s="227"/>
      <c r="D177" s="230"/>
      <c r="E177" s="231"/>
      <c r="F177" s="231"/>
      <c r="G177" s="224"/>
      <c r="H177" s="225"/>
      <c r="I177" s="225"/>
      <c r="J177" s="226"/>
      <c r="K177" s="111"/>
      <c r="L177" s="215"/>
      <c r="M177" s="216"/>
      <c r="N177" s="228"/>
      <c r="O177" s="228"/>
      <c r="P177" s="228"/>
      <c r="Q177" s="228"/>
      <c r="R177" s="228"/>
      <c r="S177" s="228"/>
      <c r="T177" s="228"/>
      <c r="U177" s="228"/>
      <c r="V177" s="228"/>
      <c r="W177" s="228"/>
      <c r="X177" s="100"/>
      <c r="Y177" s="100"/>
      <c r="Z177" s="100"/>
      <c r="AA177" s="219" t="str">
        <f t="shared" si="15"/>
        <v/>
      </c>
      <c r="AB177" s="220"/>
      <c r="AC177" s="221"/>
      <c r="AD177" s="221"/>
      <c r="AE177" s="229"/>
      <c r="AF177" s="229"/>
      <c r="AG177" s="223"/>
      <c r="AH177" s="223"/>
      <c r="AI177" s="223"/>
      <c r="AJ177" s="223"/>
      <c r="AK177" s="223"/>
      <c r="AL177" s="223"/>
      <c r="AM177" s="223"/>
      <c r="AN177" s="101"/>
      <c r="AO177" s="98"/>
      <c r="AP177" s="99"/>
      <c r="AR177" s="76" t="str">
        <f t="shared" si="10"/>
        <v/>
      </c>
      <c r="AS177" s="76">
        <f t="shared" si="13"/>
        <v>0</v>
      </c>
      <c r="AT177" s="76">
        <f t="shared" si="14"/>
        <v>0</v>
      </c>
    </row>
    <row r="178" spans="1:46" ht="30" customHeight="1" x14ac:dyDescent="0.25">
      <c r="A178" s="227"/>
      <c r="B178" s="227"/>
      <c r="C178" s="227"/>
      <c r="D178" s="224"/>
      <c r="E178" s="225"/>
      <c r="F178" s="226"/>
      <c r="G178" s="224"/>
      <c r="H178" s="225"/>
      <c r="I178" s="225"/>
      <c r="J178" s="226"/>
      <c r="K178" s="111"/>
      <c r="L178" s="215"/>
      <c r="M178" s="216"/>
      <c r="N178" s="228"/>
      <c r="O178" s="228"/>
      <c r="P178" s="228"/>
      <c r="Q178" s="228"/>
      <c r="R178" s="228"/>
      <c r="S178" s="228"/>
      <c r="T178" s="228"/>
      <c r="U178" s="228"/>
      <c r="V178" s="228"/>
      <c r="W178" s="228"/>
      <c r="X178" s="100"/>
      <c r="Y178" s="100"/>
      <c r="Z178" s="100"/>
      <c r="AA178" s="219" t="str">
        <f t="shared" si="15"/>
        <v/>
      </c>
      <c r="AB178" s="220"/>
      <c r="AC178" s="221"/>
      <c r="AD178" s="221"/>
      <c r="AE178" s="229"/>
      <c r="AF178" s="229"/>
      <c r="AG178" s="223"/>
      <c r="AH178" s="223"/>
      <c r="AI178" s="223"/>
      <c r="AJ178" s="223"/>
      <c r="AK178" s="223"/>
      <c r="AL178" s="223"/>
      <c r="AM178" s="223"/>
      <c r="AN178" s="101"/>
      <c r="AO178" s="98"/>
      <c r="AP178" s="99"/>
      <c r="AR178" s="76" t="str">
        <f t="shared" si="10"/>
        <v/>
      </c>
      <c r="AS178" s="76">
        <f t="shared" si="13"/>
        <v>0</v>
      </c>
      <c r="AT178" s="76">
        <f t="shared" si="14"/>
        <v>0</v>
      </c>
    </row>
    <row r="179" spans="1:46" ht="30" customHeight="1" x14ac:dyDescent="0.25">
      <c r="A179" s="227"/>
      <c r="B179" s="227"/>
      <c r="C179" s="227"/>
      <c r="D179" s="224"/>
      <c r="E179" s="225"/>
      <c r="F179" s="226"/>
      <c r="G179" s="224"/>
      <c r="H179" s="225"/>
      <c r="I179" s="225"/>
      <c r="J179" s="226"/>
      <c r="K179" s="111"/>
      <c r="L179" s="215"/>
      <c r="M179" s="216"/>
      <c r="N179" s="228"/>
      <c r="O179" s="228"/>
      <c r="P179" s="228"/>
      <c r="Q179" s="228"/>
      <c r="R179" s="228"/>
      <c r="S179" s="228"/>
      <c r="T179" s="228"/>
      <c r="U179" s="228"/>
      <c r="V179" s="228"/>
      <c r="W179" s="228"/>
      <c r="X179" s="100"/>
      <c r="Y179" s="100"/>
      <c r="Z179" s="100"/>
      <c r="AA179" s="219" t="str">
        <f t="shared" si="15"/>
        <v/>
      </c>
      <c r="AB179" s="220"/>
      <c r="AC179" s="221"/>
      <c r="AD179" s="221"/>
      <c r="AE179" s="222"/>
      <c r="AF179" s="222"/>
      <c r="AG179" s="223"/>
      <c r="AH179" s="223"/>
      <c r="AI179" s="223"/>
      <c r="AJ179" s="223"/>
      <c r="AK179" s="223"/>
      <c r="AL179" s="223"/>
      <c r="AM179" s="223"/>
      <c r="AN179" s="101"/>
      <c r="AO179" s="98"/>
      <c r="AP179" s="99"/>
      <c r="AR179" s="76" t="str">
        <f t="shared" si="10"/>
        <v/>
      </c>
      <c r="AS179" s="76">
        <f t="shared" si="13"/>
        <v>0</v>
      </c>
      <c r="AT179" s="76">
        <f t="shared" si="14"/>
        <v>0</v>
      </c>
    </row>
    <row r="180" spans="1:46" ht="30" customHeight="1" x14ac:dyDescent="0.25">
      <c r="A180" s="227"/>
      <c r="B180" s="227"/>
      <c r="C180" s="227"/>
      <c r="D180" s="224"/>
      <c r="E180" s="225"/>
      <c r="F180" s="226"/>
      <c r="G180" s="224"/>
      <c r="H180" s="225"/>
      <c r="I180" s="225"/>
      <c r="J180" s="226"/>
      <c r="K180" s="111"/>
      <c r="L180" s="215"/>
      <c r="M180" s="216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  <c r="X180" s="100"/>
      <c r="Y180" s="100"/>
      <c r="Z180" s="100"/>
      <c r="AA180" s="219" t="str">
        <f t="shared" si="15"/>
        <v/>
      </c>
      <c r="AB180" s="220"/>
      <c r="AC180" s="221"/>
      <c r="AD180" s="221"/>
      <c r="AE180" s="229"/>
      <c r="AF180" s="229"/>
      <c r="AG180" s="223"/>
      <c r="AH180" s="223"/>
      <c r="AI180" s="223"/>
      <c r="AJ180" s="223"/>
      <c r="AK180" s="223"/>
      <c r="AL180" s="223"/>
      <c r="AM180" s="223"/>
      <c r="AN180" s="101"/>
      <c r="AO180" s="98"/>
      <c r="AP180" s="99"/>
      <c r="AR180" s="76" t="str">
        <f t="shared" si="10"/>
        <v/>
      </c>
      <c r="AS180" s="76">
        <f t="shared" si="13"/>
        <v>0</v>
      </c>
      <c r="AT180" s="76">
        <f t="shared" si="14"/>
        <v>0</v>
      </c>
    </row>
    <row r="181" spans="1:46" ht="30" customHeight="1" x14ac:dyDescent="0.25">
      <c r="A181" s="227"/>
      <c r="B181" s="227"/>
      <c r="C181" s="227"/>
      <c r="D181" s="224"/>
      <c r="E181" s="225"/>
      <c r="F181" s="226"/>
      <c r="G181" s="224"/>
      <c r="H181" s="225"/>
      <c r="I181" s="225"/>
      <c r="J181" s="226"/>
      <c r="K181" s="111"/>
      <c r="L181" s="215"/>
      <c r="M181" s="216"/>
      <c r="N181" s="228"/>
      <c r="O181" s="228"/>
      <c r="P181" s="228"/>
      <c r="Q181" s="228"/>
      <c r="R181" s="228"/>
      <c r="S181" s="228"/>
      <c r="T181" s="228"/>
      <c r="U181" s="228"/>
      <c r="V181" s="228"/>
      <c r="W181" s="228"/>
      <c r="X181" s="100"/>
      <c r="Y181" s="100"/>
      <c r="Z181" s="100"/>
      <c r="AA181" s="219" t="str">
        <f t="shared" si="15"/>
        <v/>
      </c>
      <c r="AB181" s="220"/>
      <c r="AC181" s="221"/>
      <c r="AD181" s="221"/>
      <c r="AE181" s="229"/>
      <c r="AF181" s="229"/>
      <c r="AG181" s="223"/>
      <c r="AH181" s="223"/>
      <c r="AI181" s="223"/>
      <c r="AJ181" s="223"/>
      <c r="AK181" s="223"/>
      <c r="AL181" s="223"/>
      <c r="AM181" s="223"/>
      <c r="AN181" s="101"/>
      <c r="AO181" s="98"/>
      <c r="AP181" s="99"/>
      <c r="AR181" s="76" t="str">
        <f t="shared" si="10"/>
        <v/>
      </c>
      <c r="AS181" s="76">
        <f t="shared" si="13"/>
        <v>0</v>
      </c>
      <c r="AT181" s="76">
        <f t="shared" si="14"/>
        <v>0</v>
      </c>
    </row>
    <row r="182" spans="1:46" ht="30" customHeight="1" x14ac:dyDescent="0.25">
      <c r="A182" s="227"/>
      <c r="B182" s="227"/>
      <c r="C182" s="227"/>
      <c r="D182" s="230"/>
      <c r="E182" s="231"/>
      <c r="F182" s="231"/>
      <c r="G182" s="230"/>
      <c r="H182" s="231"/>
      <c r="I182" s="231"/>
      <c r="J182" s="232"/>
      <c r="K182" s="111"/>
      <c r="L182" s="215"/>
      <c r="M182" s="216"/>
      <c r="N182" s="228"/>
      <c r="O182" s="228"/>
      <c r="P182" s="228"/>
      <c r="Q182" s="228"/>
      <c r="R182" s="228"/>
      <c r="S182" s="228"/>
      <c r="T182" s="228"/>
      <c r="U182" s="228"/>
      <c r="V182" s="228"/>
      <c r="W182" s="228"/>
      <c r="X182" s="100"/>
      <c r="Y182" s="100"/>
      <c r="Z182" s="100"/>
      <c r="AA182" s="219" t="str">
        <f t="shared" si="15"/>
        <v/>
      </c>
      <c r="AB182" s="220"/>
      <c r="AC182" s="221"/>
      <c r="AD182" s="221"/>
      <c r="AE182" s="229"/>
      <c r="AF182" s="229"/>
      <c r="AG182" s="223"/>
      <c r="AH182" s="223"/>
      <c r="AI182" s="223"/>
      <c r="AJ182" s="223"/>
      <c r="AK182" s="223"/>
      <c r="AL182" s="223"/>
      <c r="AM182" s="223"/>
      <c r="AN182" s="101"/>
      <c r="AO182" s="98"/>
      <c r="AP182" s="99"/>
      <c r="AR182" s="76" t="str">
        <f t="shared" si="10"/>
        <v/>
      </c>
      <c r="AS182" s="76">
        <f t="shared" si="13"/>
        <v>0</v>
      </c>
      <c r="AT182" s="76">
        <f t="shared" si="14"/>
        <v>0</v>
      </c>
    </row>
    <row r="183" spans="1:46" ht="30" customHeight="1" x14ac:dyDescent="0.25">
      <c r="A183" s="227"/>
      <c r="B183" s="227"/>
      <c r="C183" s="227"/>
      <c r="D183" s="230"/>
      <c r="E183" s="231"/>
      <c r="F183" s="231"/>
      <c r="G183" s="224"/>
      <c r="H183" s="225"/>
      <c r="I183" s="225"/>
      <c r="J183" s="226"/>
      <c r="K183" s="111"/>
      <c r="L183" s="215"/>
      <c r="M183" s="216"/>
      <c r="N183" s="228"/>
      <c r="O183" s="228"/>
      <c r="P183" s="228"/>
      <c r="Q183" s="228"/>
      <c r="R183" s="228"/>
      <c r="S183" s="228"/>
      <c r="T183" s="228"/>
      <c r="U183" s="228"/>
      <c r="V183" s="228"/>
      <c r="W183" s="228"/>
      <c r="X183" s="100"/>
      <c r="Y183" s="100"/>
      <c r="Z183" s="100"/>
      <c r="AA183" s="219" t="str">
        <f t="shared" si="15"/>
        <v/>
      </c>
      <c r="AB183" s="220"/>
      <c r="AC183" s="221"/>
      <c r="AD183" s="221"/>
      <c r="AE183" s="229"/>
      <c r="AF183" s="229"/>
      <c r="AG183" s="223"/>
      <c r="AH183" s="223"/>
      <c r="AI183" s="223"/>
      <c r="AJ183" s="223"/>
      <c r="AK183" s="223"/>
      <c r="AL183" s="223"/>
      <c r="AM183" s="223"/>
      <c r="AN183" s="101"/>
      <c r="AO183" s="98"/>
      <c r="AP183" s="99"/>
      <c r="AR183" s="76" t="str">
        <f t="shared" si="10"/>
        <v/>
      </c>
      <c r="AS183" s="76">
        <f t="shared" si="13"/>
        <v>0</v>
      </c>
      <c r="AT183" s="76">
        <f t="shared" si="14"/>
        <v>0</v>
      </c>
    </row>
    <row r="184" spans="1:46" ht="30" customHeight="1" x14ac:dyDescent="0.25">
      <c r="A184" s="227"/>
      <c r="B184" s="227"/>
      <c r="C184" s="227"/>
      <c r="D184" s="230"/>
      <c r="E184" s="231"/>
      <c r="F184" s="231"/>
      <c r="G184" s="224"/>
      <c r="H184" s="225"/>
      <c r="I184" s="225"/>
      <c r="J184" s="226"/>
      <c r="K184" s="111"/>
      <c r="L184" s="215"/>
      <c r="M184" s="216"/>
      <c r="N184" s="228"/>
      <c r="O184" s="228"/>
      <c r="P184" s="228"/>
      <c r="Q184" s="228"/>
      <c r="R184" s="228"/>
      <c r="S184" s="228"/>
      <c r="T184" s="228"/>
      <c r="U184" s="228"/>
      <c r="V184" s="228"/>
      <c r="W184" s="228"/>
      <c r="X184" s="100"/>
      <c r="Y184" s="100"/>
      <c r="Z184" s="100"/>
      <c r="AA184" s="219" t="str">
        <f t="shared" si="15"/>
        <v/>
      </c>
      <c r="AB184" s="220"/>
      <c r="AC184" s="221"/>
      <c r="AD184" s="221"/>
      <c r="AE184" s="229"/>
      <c r="AF184" s="229"/>
      <c r="AG184" s="223"/>
      <c r="AH184" s="223"/>
      <c r="AI184" s="223"/>
      <c r="AJ184" s="223"/>
      <c r="AK184" s="223"/>
      <c r="AL184" s="223"/>
      <c r="AM184" s="223"/>
      <c r="AN184" s="101"/>
      <c r="AO184" s="98"/>
      <c r="AP184" s="99"/>
      <c r="AR184" s="76" t="str">
        <f t="shared" si="10"/>
        <v/>
      </c>
      <c r="AS184" s="76">
        <f t="shared" si="13"/>
        <v>0</v>
      </c>
      <c r="AT184" s="76">
        <f t="shared" si="14"/>
        <v>0</v>
      </c>
    </row>
    <row r="185" spans="1:46" ht="30" customHeight="1" x14ac:dyDescent="0.25">
      <c r="A185" s="227"/>
      <c r="B185" s="227"/>
      <c r="C185" s="227"/>
      <c r="D185" s="230"/>
      <c r="E185" s="231"/>
      <c r="F185" s="231"/>
      <c r="G185" s="224"/>
      <c r="H185" s="225"/>
      <c r="I185" s="225"/>
      <c r="J185" s="226"/>
      <c r="K185" s="111"/>
      <c r="L185" s="215"/>
      <c r="M185" s="216"/>
      <c r="N185" s="228"/>
      <c r="O185" s="228"/>
      <c r="P185" s="228"/>
      <c r="Q185" s="228"/>
      <c r="R185" s="228"/>
      <c r="S185" s="228"/>
      <c r="T185" s="228"/>
      <c r="U185" s="228"/>
      <c r="V185" s="228"/>
      <c r="W185" s="228"/>
      <c r="X185" s="100"/>
      <c r="Y185" s="100"/>
      <c r="Z185" s="100"/>
      <c r="AA185" s="219" t="str">
        <f t="shared" si="15"/>
        <v/>
      </c>
      <c r="AB185" s="220"/>
      <c r="AC185" s="221"/>
      <c r="AD185" s="221"/>
      <c r="AE185" s="229"/>
      <c r="AF185" s="229"/>
      <c r="AG185" s="223"/>
      <c r="AH185" s="223"/>
      <c r="AI185" s="223"/>
      <c r="AJ185" s="223"/>
      <c r="AK185" s="223"/>
      <c r="AL185" s="223"/>
      <c r="AM185" s="223"/>
      <c r="AN185" s="101"/>
      <c r="AO185" s="98"/>
      <c r="AP185" s="99"/>
      <c r="AR185" s="76" t="str">
        <f t="shared" si="10"/>
        <v/>
      </c>
      <c r="AS185" s="76">
        <f t="shared" si="13"/>
        <v>0</v>
      </c>
      <c r="AT185" s="76">
        <f t="shared" si="14"/>
        <v>0</v>
      </c>
    </row>
    <row r="186" spans="1:46" ht="30" customHeight="1" x14ac:dyDescent="0.25">
      <c r="A186" s="227"/>
      <c r="B186" s="227"/>
      <c r="C186" s="227"/>
      <c r="D186" s="224"/>
      <c r="E186" s="225"/>
      <c r="F186" s="226"/>
      <c r="G186" s="224"/>
      <c r="H186" s="225"/>
      <c r="I186" s="225"/>
      <c r="J186" s="226"/>
      <c r="K186" s="111"/>
      <c r="L186" s="215"/>
      <c r="M186" s="216"/>
      <c r="N186" s="228"/>
      <c r="O186" s="228"/>
      <c r="P186" s="228"/>
      <c r="Q186" s="228"/>
      <c r="R186" s="228"/>
      <c r="S186" s="228"/>
      <c r="T186" s="228"/>
      <c r="U186" s="228"/>
      <c r="V186" s="228"/>
      <c r="W186" s="228"/>
      <c r="X186" s="100"/>
      <c r="Y186" s="100"/>
      <c r="Z186" s="100"/>
      <c r="AA186" s="219" t="str">
        <f t="shared" si="15"/>
        <v/>
      </c>
      <c r="AB186" s="220"/>
      <c r="AC186" s="221"/>
      <c r="AD186" s="221"/>
      <c r="AE186" s="229"/>
      <c r="AF186" s="229"/>
      <c r="AG186" s="223"/>
      <c r="AH186" s="223"/>
      <c r="AI186" s="223"/>
      <c r="AJ186" s="223"/>
      <c r="AK186" s="223"/>
      <c r="AL186" s="223"/>
      <c r="AM186" s="223"/>
      <c r="AN186" s="101"/>
      <c r="AO186" s="98"/>
      <c r="AP186" s="99"/>
      <c r="AR186" s="76" t="str">
        <f t="shared" si="10"/>
        <v/>
      </c>
      <c r="AS186" s="76">
        <f t="shared" si="13"/>
        <v>0</v>
      </c>
      <c r="AT186" s="76">
        <f t="shared" si="14"/>
        <v>0</v>
      </c>
    </row>
    <row r="187" spans="1:46" ht="30" customHeight="1" x14ac:dyDescent="0.25">
      <c r="A187" s="227"/>
      <c r="B187" s="227"/>
      <c r="C187" s="227"/>
      <c r="D187" s="224"/>
      <c r="E187" s="225"/>
      <c r="F187" s="226"/>
      <c r="G187" s="224"/>
      <c r="H187" s="225"/>
      <c r="I187" s="225"/>
      <c r="J187" s="226"/>
      <c r="K187" s="111"/>
      <c r="L187" s="215"/>
      <c r="M187" s="216"/>
      <c r="N187" s="228"/>
      <c r="O187" s="228"/>
      <c r="P187" s="228"/>
      <c r="Q187" s="228"/>
      <c r="R187" s="228"/>
      <c r="S187" s="228"/>
      <c r="T187" s="228"/>
      <c r="U187" s="228"/>
      <c r="V187" s="228"/>
      <c r="W187" s="228"/>
      <c r="X187" s="100"/>
      <c r="Y187" s="100"/>
      <c r="Z187" s="100"/>
      <c r="AA187" s="219" t="str">
        <f t="shared" si="15"/>
        <v/>
      </c>
      <c r="AB187" s="220"/>
      <c r="AC187" s="221"/>
      <c r="AD187" s="221"/>
      <c r="AE187" s="222"/>
      <c r="AF187" s="222"/>
      <c r="AG187" s="223"/>
      <c r="AH187" s="223"/>
      <c r="AI187" s="223"/>
      <c r="AJ187" s="223"/>
      <c r="AK187" s="223"/>
      <c r="AL187" s="223"/>
      <c r="AM187" s="223"/>
      <c r="AN187" s="101"/>
      <c r="AO187" s="98"/>
      <c r="AP187" s="99"/>
      <c r="AR187" s="76" t="str">
        <f t="shared" si="10"/>
        <v/>
      </c>
      <c r="AS187" s="76">
        <f t="shared" si="13"/>
        <v>0</v>
      </c>
      <c r="AT187" s="76">
        <f t="shared" si="14"/>
        <v>0</v>
      </c>
    </row>
    <row r="188" spans="1:46" ht="30" customHeight="1" x14ac:dyDescent="0.25">
      <c r="A188" s="227"/>
      <c r="B188" s="227"/>
      <c r="C188" s="227"/>
      <c r="D188" s="224"/>
      <c r="E188" s="225"/>
      <c r="F188" s="226"/>
      <c r="G188" s="224"/>
      <c r="H188" s="225"/>
      <c r="I188" s="225"/>
      <c r="J188" s="226"/>
      <c r="K188" s="111"/>
      <c r="L188" s="215"/>
      <c r="M188" s="216"/>
      <c r="N188" s="228"/>
      <c r="O188" s="228"/>
      <c r="P188" s="228"/>
      <c r="Q188" s="228"/>
      <c r="R188" s="228"/>
      <c r="S188" s="228"/>
      <c r="T188" s="228"/>
      <c r="U188" s="228"/>
      <c r="V188" s="228"/>
      <c r="W188" s="228"/>
      <c r="X188" s="100"/>
      <c r="Y188" s="100"/>
      <c r="Z188" s="100"/>
      <c r="AA188" s="219" t="str">
        <f t="shared" si="15"/>
        <v/>
      </c>
      <c r="AB188" s="220"/>
      <c r="AC188" s="221"/>
      <c r="AD188" s="221"/>
      <c r="AE188" s="229"/>
      <c r="AF188" s="229"/>
      <c r="AG188" s="223"/>
      <c r="AH188" s="223"/>
      <c r="AI188" s="223"/>
      <c r="AJ188" s="223"/>
      <c r="AK188" s="223"/>
      <c r="AL188" s="223"/>
      <c r="AM188" s="223"/>
      <c r="AN188" s="101"/>
      <c r="AO188" s="98"/>
      <c r="AP188" s="99"/>
      <c r="AR188" s="76" t="str">
        <f t="shared" si="10"/>
        <v/>
      </c>
      <c r="AS188" s="76">
        <f t="shared" si="13"/>
        <v>0</v>
      </c>
      <c r="AT188" s="76">
        <f t="shared" si="14"/>
        <v>0</v>
      </c>
    </row>
    <row r="189" spans="1:46" ht="30" customHeight="1" x14ac:dyDescent="0.25">
      <c r="A189" s="227"/>
      <c r="B189" s="227"/>
      <c r="C189" s="227"/>
      <c r="D189" s="224"/>
      <c r="E189" s="225"/>
      <c r="F189" s="226"/>
      <c r="G189" s="224"/>
      <c r="H189" s="225"/>
      <c r="I189" s="225"/>
      <c r="J189" s="226"/>
      <c r="K189" s="111"/>
      <c r="L189" s="215"/>
      <c r="M189" s="216"/>
      <c r="N189" s="228"/>
      <c r="O189" s="228"/>
      <c r="P189" s="228"/>
      <c r="Q189" s="228"/>
      <c r="R189" s="228"/>
      <c r="S189" s="228"/>
      <c r="T189" s="228"/>
      <c r="U189" s="228"/>
      <c r="V189" s="228"/>
      <c r="W189" s="228"/>
      <c r="X189" s="100"/>
      <c r="Y189" s="100"/>
      <c r="Z189" s="100"/>
      <c r="AA189" s="219" t="str">
        <f t="shared" si="15"/>
        <v/>
      </c>
      <c r="AB189" s="220"/>
      <c r="AC189" s="221"/>
      <c r="AD189" s="221"/>
      <c r="AE189" s="229"/>
      <c r="AF189" s="229"/>
      <c r="AG189" s="223"/>
      <c r="AH189" s="223"/>
      <c r="AI189" s="223"/>
      <c r="AJ189" s="223"/>
      <c r="AK189" s="223"/>
      <c r="AL189" s="223"/>
      <c r="AM189" s="223"/>
      <c r="AN189" s="101"/>
      <c r="AO189" s="98"/>
      <c r="AP189" s="99"/>
      <c r="AR189" s="76" t="str">
        <f t="shared" si="10"/>
        <v/>
      </c>
      <c r="AS189" s="76">
        <f t="shared" si="13"/>
        <v>0</v>
      </c>
      <c r="AT189" s="76">
        <f t="shared" si="14"/>
        <v>0</v>
      </c>
    </row>
    <row r="190" spans="1:46" ht="30" customHeight="1" x14ac:dyDescent="0.25">
      <c r="A190" s="227"/>
      <c r="B190" s="227"/>
      <c r="C190" s="227"/>
      <c r="D190" s="230"/>
      <c r="E190" s="231"/>
      <c r="F190" s="231"/>
      <c r="G190" s="230"/>
      <c r="H190" s="231"/>
      <c r="I190" s="231"/>
      <c r="J190" s="232"/>
      <c r="K190" s="111"/>
      <c r="L190" s="215"/>
      <c r="M190" s="216"/>
      <c r="N190" s="228"/>
      <c r="O190" s="228"/>
      <c r="P190" s="228"/>
      <c r="Q190" s="228"/>
      <c r="R190" s="228"/>
      <c r="S190" s="228"/>
      <c r="T190" s="228"/>
      <c r="U190" s="228"/>
      <c r="V190" s="228"/>
      <c r="W190" s="228"/>
      <c r="X190" s="100"/>
      <c r="Y190" s="100"/>
      <c r="Z190" s="100"/>
      <c r="AA190" s="219" t="str">
        <f t="shared" si="15"/>
        <v/>
      </c>
      <c r="AB190" s="220"/>
      <c r="AC190" s="221"/>
      <c r="AD190" s="221"/>
      <c r="AE190" s="229"/>
      <c r="AF190" s="229"/>
      <c r="AG190" s="223"/>
      <c r="AH190" s="223"/>
      <c r="AI190" s="223"/>
      <c r="AJ190" s="223"/>
      <c r="AK190" s="223"/>
      <c r="AL190" s="223"/>
      <c r="AM190" s="223"/>
      <c r="AN190" s="101"/>
      <c r="AO190" s="98"/>
      <c r="AP190" s="99"/>
      <c r="AR190" s="76" t="str">
        <f t="shared" si="10"/>
        <v/>
      </c>
      <c r="AS190" s="76">
        <f t="shared" si="13"/>
        <v>0</v>
      </c>
      <c r="AT190" s="76">
        <f t="shared" si="14"/>
        <v>0</v>
      </c>
    </row>
    <row r="191" spans="1:46" ht="30" customHeight="1" x14ac:dyDescent="0.25">
      <c r="A191" s="227"/>
      <c r="B191" s="227"/>
      <c r="C191" s="227"/>
      <c r="D191" s="230"/>
      <c r="E191" s="231"/>
      <c r="F191" s="231"/>
      <c r="G191" s="224"/>
      <c r="H191" s="225"/>
      <c r="I191" s="225"/>
      <c r="J191" s="226"/>
      <c r="K191" s="111"/>
      <c r="L191" s="215"/>
      <c r="M191" s="216"/>
      <c r="N191" s="228"/>
      <c r="O191" s="228"/>
      <c r="P191" s="228"/>
      <c r="Q191" s="228"/>
      <c r="R191" s="228"/>
      <c r="S191" s="228"/>
      <c r="T191" s="228"/>
      <c r="U191" s="228"/>
      <c r="V191" s="228"/>
      <c r="W191" s="228"/>
      <c r="X191" s="100"/>
      <c r="Y191" s="100"/>
      <c r="Z191" s="100"/>
      <c r="AA191" s="219" t="str">
        <f t="shared" si="15"/>
        <v/>
      </c>
      <c r="AB191" s="220"/>
      <c r="AC191" s="221"/>
      <c r="AD191" s="221"/>
      <c r="AE191" s="229"/>
      <c r="AF191" s="229"/>
      <c r="AG191" s="223"/>
      <c r="AH191" s="223"/>
      <c r="AI191" s="223"/>
      <c r="AJ191" s="223"/>
      <c r="AK191" s="223"/>
      <c r="AL191" s="223"/>
      <c r="AM191" s="223"/>
      <c r="AN191" s="101"/>
      <c r="AO191" s="98"/>
      <c r="AP191" s="99"/>
      <c r="AR191" s="76" t="str">
        <f t="shared" si="10"/>
        <v/>
      </c>
      <c r="AS191" s="76">
        <f t="shared" si="13"/>
        <v>0</v>
      </c>
      <c r="AT191" s="76">
        <f t="shared" si="14"/>
        <v>0</v>
      </c>
    </row>
    <row r="192" spans="1:46" ht="30" customHeight="1" x14ac:dyDescent="0.25">
      <c r="A192" s="227"/>
      <c r="B192" s="227"/>
      <c r="C192" s="227"/>
      <c r="D192" s="230"/>
      <c r="E192" s="231"/>
      <c r="F192" s="231"/>
      <c r="G192" s="224"/>
      <c r="H192" s="225"/>
      <c r="I192" s="225"/>
      <c r="J192" s="226"/>
      <c r="K192" s="111"/>
      <c r="L192" s="215"/>
      <c r="M192" s="216"/>
      <c r="N192" s="228"/>
      <c r="O192" s="228"/>
      <c r="P192" s="228"/>
      <c r="Q192" s="228"/>
      <c r="R192" s="228"/>
      <c r="S192" s="228"/>
      <c r="T192" s="228"/>
      <c r="U192" s="228"/>
      <c r="V192" s="228"/>
      <c r="W192" s="228"/>
      <c r="X192" s="100"/>
      <c r="Y192" s="100"/>
      <c r="Z192" s="100"/>
      <c r="AA192" s="219" t="str">
        <f t="shared" si="15"/>
        <v/>
      </c>
      <c r="AB192" s="220"/>
      <c r="AC192" s="221"/>
      <c r="AD192" s="221"/>
      <c r="AE192" s="229"/>
      <c r="AF192" s="229"/>
      <c r="AG192" s="223"/>
      <c r="AH192" s="223"/>
      <c r="AI192" s="223"/>
      <c r="AJ192" s="223"/>
      <c r="AK192" s="223"/>
      <c r="AL192" s="223"/>
      <c r="AM192" s="223"/>
      <c r="AN192" s="101"/>
      <c r="AO192" s="98"/>
      <c r="AP192" s="99"/>
      <c r="AR192" s="76" t="str">
        <f t="shared" si="10"/>
        <v/>
      </c>
      <c r="AS192" s="76">
        <f t="shared" si="13"/>
        <v>0</v>
      </c>
      <c r="AT192" s="76">
        <f t="shared" si="14"/>
        <v>0</v>
      </c>
    </row>
    <row r="193" spans="1:46" ht="30" customHeight="1" x14ac:dyDescent="0.25">
      <c r="A193" s="227"/>
      <c r="B193" s="227"/>
      <c r="C193" s="227"/>
      <c r="D193" s="230"/>
      <c r="E193" s="231"/>
      <c r="F193" s="231"/>
      <c r="G193" s="224"/>
      <c r="H193" s="225"/>
      <c r="I193" s="225"/>
      <c r="J193" s="226"/>
      <c r="K193" s="111"/>
      <c r="L193" s="215"/>
      <c r="M193" s="216"/>
      <c r="N193" s="228"/>
      <c r="O193" s="228"/>
      <c r="P193" s="228"/>
      <c r="Q193" s="228"/>
      <c r="R193" s="228"/>
      <c r="S193" s="228"/>
      <c r="T193" s="228"/>
      <c r="U193" s="228"/>
      <c r="V193" s="228"/>
      <c r="W193" s="228"/>
      <c r="X193" s="100"/>
      <c r="Y193" s="100"/>
      <c r="Z193" s="100"/>
      <c r="AA193" s="219" t="str">
        <f t="shared" si="15"/>
        <v/>
      </c>
      <c r="AB193" s="220"/>
      <c r="AC193" s="221"/>
      <c r="AD193" s="221"/>
      <c r="AE193" s="229"/>
      <c r="AF193" s="229"/>
      <c r="AG193" s="223"/>
      <c r="AH193" s="223"/>
      <c r="AI193" s="223"/>
      <c r="AJ193" s="223"/>
      <c r="AK193" s="223"/>
      <c r="AL193" s="223"/>
      <c r="AM193" s="223"/>
      <c r="AN193" s="101"/>
      <c r="AO193" s="98"/>
      <c r="AP193" s="99"/>
      <c r="AR193" s="76" t="str">
        <f t="shared" si="10"/>
        <v/>
      </c>
      <c r="AS193" s="76">
        <f t="shared" si="13"/>
        <v>0</v>
      </c>
      <c r="AT193" s="76">
        <f t="shared" si="14"/>
        <v>0</v>
      </c>
    </row>
    <row r="194" spans="1:46" ht="30" customHeight="1" x14ac:dyDescent="0.25">
      <c r="A194" s="227"/>
      <c r="B194" s="227"/>
      <c r="C194" s="227"/>
      <c r="D194" s="224"/>
      <c r="E194" s="225"/>
      <c r="F194" s="226"/>
      <c r="G194" s="224"/>
      <c r="H194" s="225"/>
      <c r="I194" s="225"/>
      <c r="J194" s="226"/>
      <c r="K194" s="111"/>
      <c r="L194" s="215"/>
      <c r="M194" s="216"/>
      <c r="N194" s="228"/>
      <c r="O194" s="228"/>
      <c r="P194" s="228"/>
      <c r="Q194" s="228"/>
      <c r="R194" s="228"/>
      <c r="S194" s="228"/>
      <c r="T194" s="228"/>
      <c r="U194" s="228"/>
      <c r="V194" s="228"/>
      <c r="W194" s="228"/>
      <c r="X194" s="100"/>
      <c r="Y194" s="100"/>
      <c r="Z194" s="100"/>
      <c r="AA194" s="219" t="str">
        <f t="shared" si="15"/>
        <v/>
      </c>
      <c r="AB194" s="220"/>
      <c r="AC194" s="221"/>
      <c r="AD194" s="221"/>
      <c r="AE194" s="229"/>
      <c r="AF194" s="229"/>
      <c r="AG194" s="223"/>
      <c r="AH194" s="223"/>
      <c r="AI194" s="223"/>
      <c r="AJ194" s="223"/>
      <c r="AK194" s="223"/>
      <c r="AL194" s="223"/>
      <c r="AM194" s="223"/>
      <c r="AN194" s="101"/>
      <c r="AO194" s="98"/>
      <c r="AP194" s="99"/>
      <c r="AR194" s="76" t="str">
        <f t="shared" si="10"/>
        <v/>
      </c>
      <c r="AS194" s="76">
        <f t="shared" si="13"/>
        <v>0</v>
      </c>
      <c r="AT194" s="76">
        <f t="shared" si="14"/>
        <v>0</v>
      </c>
    </row>
    <row r="195" spans="1:46" ht="30" customHeight="1" x14ac:dyDescent="0.25">
      <c r="A195" s="227"/>
      <c r="B195" s="227"/>
      <c r="C195" s="227"/>
      <c r="D195" s="224"/>
      <c r="E195" s="225"/>
      <c r="F195" s="226"/>
      <c r="G195" s="224"/>
      <c r="H195" s="225"/>
      <c r="I195" s="225"/>
      <c r="J195" s="226"/>
      <c r="K195" s="111"/>
      <c r="L195" s="215"/>
      <c r="M195" s="216"/>
      <c r="N195" s="228"/>
      <c r="O195" s="228"/>
      <c r="P195" s="228"/>
      <c r="Q195" s="228"/>
      <c r="R195" s="228"/>
      <c r="S195" s="228"/>
      <c r="T195" s="228"/>
      <c r="U195" s="228"/>
      <c r="V195" s="228"/>
      <c r="W195" s="228"/>
      <c r="X195" s="100"/>
      <c r="Y195" s="100"/>
      <c r="Z195" s="100"/>
      <c r="AA195" s="219" t="str">
        <f t="shared" si="15"/>
        <v/>
      </c>
      <c r="AB195" s="220"/>
      <c r="AC195" s="221"/>
      <c r="AD195" s="221"/>
      <c r="AE195" s="222"/>
      <c r="AF195" s="222"/>
      <c r="AG195" s="223"/>
      <c r="AH195" s="223"/>
      <c r="AI195" s="223"/>
      <c r="AJ195" s="223"/>
      <c r="AK195" s="223"/>
      <c r="AL195" s="223"/>
      <c r="AM195" s="223"/>
      <c r="AN195" s="101"/>
      <c r="AO195" s="98"/>
      <c r="AP195" s="99"/>
      <c r="AR195" s="76" t="str">
        <f t="shared" si="10"/>
        <v/>
      </c>
      <c r="AS195" s="76">
        <f t="shared" si="13"/>
        <v>0</v>
      </c>
      <c r="AT195" s="76">
        <f t="shared" si="14"/>
        <v>0</v>
      </c>
    </row>
    <row r="196" spans="1:46" ht="30" customHeight="1" x14ac:dyDescent="0.25">
      <c r="A196" s="227"/>
      <c r="B196" s="227"/>
      <c r="C196" s="227"/>
      <c r="D196" s="224"/>
      <c r="E196" s="225"/>
      <c r="F196" s="226"/>
      <c r="G196" s="224"/>
      <c r="H196" s="225"/>
      <c r="I196" s="225"/>
      <c r="J196" s="226"/>
      <c r="K196" s="111"/>
      <c r="L196" s="215"/>
      <c r="M196" s="216"/>
      <c r="N196" s="228"/>
      <c r="O196" s="228"/>
      <c r="P196" s="228"/>
      <c r="Q196" s="228"/>
      <c r="R196" s="228"/>
      <c r="S196" s="228"/>
      <c r="T196" s="228"/>
      <c r="U196" s="228"/>
      <c r="V196" s="228"/>
      <c r="W196" s="228"/>
      <c r="X196" s="100"/>
      <c r="Y196" s="100"/>
      <c r="Z196" s="100"/>
      <c r="AA196" s="219" t="str">
        <f t="shared" si="15"/>
        <v/>
      </c>
      <c r="AB196" s="220"/>
      <c r="AC196" s="221"/>
      <c r="AD196" s="221"/>
      <c r="AE196" s="229"/>
      <c r="AF196" s="229"/>
      <c r="AG196" s="223"/>
      <c r="AH196" s="223"/>
      <c r="AI196" s="223"/>
      <c r="AJ196" s="223"/>
      <c r="AK196" s="223"/>
      <c r="AL196" s="223"/>
      <c r="AM196" s="223"/>
      <c r="AN196" s="101"/>
      <c r="AO196" s="98"/>
      <c r="AP196" s="99"/>
      <c r="AR196" s="76" t="str">
        <f t="shared" si="10"/>
        <v/>
      </c>
      <c r="AS196" s="76">
        <f t="shared" si="13"/>
        <v>0</v>
      </c>
      <c r="AT196" s="76">
        <f t="shared" si="14"/>
        <v>0</v>
      </c>
    </row>
    <row r="197" spans="1:46" ht="30" customHeight="1" x14ac:dyDescent="0.25">
      <c r="A197" s="227"/>
      <c r="B197" s="227"/>
      <c r="C197" s="227"/>
      <c r="D197" s="224"/>
      <c r="E197" s="225"/>
      <c r="F197" s="226"/>
      <c r="G197" s="224"/>
      <c r="H197" s="225"/>
      <c r="I197" s="225"/>
      <c r="J197" s="226"/>
      <c r="K197" s="111"/>
      <c r="L197" s="215"/>
      <c r="M197" s="216"/>
      <c r="N197" s="228"/>
      <c r="O197" s="228"/>
      <c r="P197" s="228"/>
      <c r="Q197" s="228"/>
      <c r="R197" s="228"/>
      <c r="S197" s="228"/>
      <c r="T197" s="228"/>
      <c r="U197" s="228"/>
      <c r="V197" s="228"/>
      <c r="W197" s="228"/>
      <c r="X197" s="100"/>
      <c r="Y197" s="100"/>
      <c r="Z197" s="100"/>
      <c r="AA197" s="219" t="str">
        <f t="shared" si="15"/>
        <v/>
      </c>
      <c r="AB197" s="220"/>
      <c r="AC197" s="221"/>
      <c r="AD197" s="221"/>
      <c r="AE197" s="229"/>
      <c r="AF197" s="229"/>
      <c r="AG197" s="223"/>
      <c r="AH197" s="223"/>
      <c r="AI197" s="223"/>
      <c r="AJ197" s="223"/>
      <c r="AK197" s="223"/>
      <c r="AL197" s="223"/>
      <c r="AM197" s="223"/>
      <c r="AN197" s="101"/>
      <c r="AO197" s="98"/>
      <c r="AP197" s="99"/>
      <c r="AR197" s="76" t="str">
        <f t="shared" si="10"/>
        <v/>
      </c>
      <c r="AS197" s="76">
        <f t="shared" si="13"/>
        <v>0</v>
      </c>
      <c r="AT197" s="76">
        <f t="shared" si="14"/>
        <v>0</v>
      </c>
    </row>
    <row r="198" spans="1:46" ht="30" customHeight="1" x14ac:dyDescent="0.25">
      <c r="A198" s="227"/>
      <c r="B198" s="227"/>
      <c r="C198" s="227"/>
      <c r="D198" s="230"/>
      <c r="E198" s="231"/>
      <c r="F198" s="231"/>
      <c r="G198" s="230"/>
      <c r="H198" s="231"/>
      <c r="I198" s="231"/>
      <c r="J198" s="232"/>
      <c r="K198" s="111"/>
      <c r="L198" s="215"/>
      <c r="M198" s="216"/>
      <c r="N198" s="228"/>
      <c r="O198" s="228"/>
      <c r="P198" s="228"/>
      <c r="Q198" s="228"/>
      <c r="R198" s="228"/>
      <c r="S198" s="228"/>
      <c r="T198" s="228"/>
      <c r="U198" s="228"/>
      <c r="V198" s="228"/>
      <c r="W198" s="228"/>
      <c r="X198" s="100"/>
      <c r="Y198" s="100"/>
      <c r="Z198" s="100"/>
      <c r="AA198" s="219" t="str">
        <f t="shared" si="15"/>
        <v/>
      </c>
      <c r="AB198" s="220"/>
      <c r="AC198" s="221"/>
      <c r="AD198" s="221"/>
      <c r="AE198" s="229"/>
      <c r="AF198" s="229"/>
      <c r="AG198" s="223"/>
      <c r="AH198" s="223"/>
      <c r="AI198" s="223"/>
      <c r="AJ198" s="223"/>
      <c r="AK198" s="223"/>
      <c r="AL198" s="223"/>
      <c r="AM198" s="223"/>
      <c r="AN198" s="101"/>
      <c r="AO198" s="98"/>
      <c r="AP198" s="99"/>
      <c r="AR198" s="76" t="str">
        <f t="shared" ref="AR198:AR273" si="16">IF(K198="Tier 1",AN198,"")</f>
        <v/>
      </c>
      <c r="AS198" s="76">
        <f t="shared" si="13"/>
        <v>0</v>
      </c>
      <c r="AT198" s="76">
        <f t="shared" si="14"/>
        <v>0</v>
      </c>
    </row>
    <row r="199" spans="1:46" ht="30" customHeight="1" x14ac:dyDescent="0.25">
      <c r="A199" s="227"/>
      <c r="B199" s="227"/>
      <c r="C199" s="227"/>
      <c r="D199" s="230"/>
      <c r="E199" s="231"/>
      <c r="F199" s="231"/>
      <c r="G199" s="224"/>
      <c r="H199" s="225"/>
      <c r="I199" s="225"/>
      <c r="J199" s="226"/>
      <c r="K199" s="111"/>
      <c r="L199" s="215"/>
      <c r="M199" s="216"/>
      <c r="N199" s="228"/>
      <c r="O199" s="228"/>
      <c r="P199" s="228"/>
      <c r="Q199" s="228"/>
      <c r="R199" s="228"/>
      <c r="S199" s="228"/>
      <c r="T199" s="228"/>
      <c r="U199" s="228"/>
      <c r="V199" s="228"/>
      <c r="W199" s="228"/>
      <c r="X199" s="100"/>
      <c r="Y199" s="100"/>
      <c r="Z199" s="100"/>
      <c r="AA199" s="219" t="str">
        <f t="shared" si="15"/>
        <v/>
      </c>
      <c r="AB199" s="220"/>
      <c r="AC199" s="221"/>
      <c r="AD199" s="221"/>
      <c r="AE199" s="229"/>
      <c r="AF199" s="229"/>
      <c r="AG199" s="223"/>
      <c r="AH199" s="223"/>
      <c r="AI199" s="223"/>
      <c r="AJ199" s="223"/>
      <c r="AK199" s="223"/>
      <c r="AL199" s="223"/>
      <c r="AM199" s="223"/>
      <c r="AN199" s="101"/>
      <c r="AO199" s="98"/>
      <c r="AP199" s="99"/>
      <c r="AR199" s="76" t="str">
        <f t="shared" si="16"/>
        <v/>
      </c>
      <c r="AS199" s="76">
        <f t="shared" si="13"/>
        <v>0</v>
      </c>
      <c r="AT199" s="76">
        <f t="shared" si="14"/>
        <v>0</v>
      </c>
    </row>
    <row r="200" spans="1:46" ht="30" customHeight="1" x14ac:dyDescent="0.25">
      <c r="A200" s="227"/>
      <c r="B200" s="227"/>
      <c r="C200" s="227"/>
      <c r="D200" s="230"/>
      <c r="E200" s="231"/>
      <c r="F200" s="231"/>
      <c r="G200" s="224"/>
      <c r="H200" s="225"/>
      <c r="I200" s="225"/>
      <c r="J200" s="226"/>
      <c r="K200" s="111"/>
      <c r="L200" s="215"/>
      <c r="M200" s="216"/>
      <c r="N200" s="228"/>
      <c r="O200" s="228"/>
      <c r="P200" s="228"/>
      <c r="Q200" s="228"/>
      <c r="R200" s="228"/>
      <c r="S200" s="228"/>
      <c r="T200" s="228"/>
      <c r="U200" s="228"/>
      <c r="V200" s="228"/>
      <c r="W200" s="228"/>
      <c r="X200" s="100"/>
      <c r="Y200" s="100"/>
      <c r="Z200" s="100"/>
      <c r="AA200" s="219" t="str">
        <f t="shared" si="15"/>
        <v/>
      </c>
      <c r="AB200" s="220"/>
      <c r="AC200" s="221"/>
      <c r="AD200" s="221"/>
      <c r="AE200" s="229"/>
      <c r="AF200" s="229"/>
      <c r="AG200" s="223"/>
      <c r="AH200" s="223"/>
      <c r="AI200" s="223"/>
      <c r="AJ200" s="223"/>
      <c r="AK200" s="223"/>
      <c r="AL200" s="223"/>
      <c r="AM200" s="223"/>
      <c r="AN200" s="101"/>
      <c r="AO200" s="98"/>
      <c r="AP200" s="99"/>
      <c r="AR200" s="76" t="str">
        <f t="shared" si="16"/>
        <v/>
      </c>
      <c r="AS200" s="76">
        <f t="shared" si="13"/>
        <v>0</v>
      </c>
      <c r="AT200" s="76">
        <f t="shared" si="14"/>
        <v>0</v>
      </c>
    </row>
    <row r="201" spans="1:46" ht="30" customHeight="1" x14ac:dyDescent="0.25">
      <c r="A201" s="227"/>
      <c r="B201" s="227"/>
      <c r="C201" s="227"/>
      <c r="D201" s="230"/>
      <c r="E201" s="231"/>
      <c r="F201" s="231"/>
      <c r="G201" s="224"/>
      <c r="H201" s="225"/>
      <c r="I201" s="225"/>
      <c r="J201" s="226"/>
      <c r="K201" s="111"/>
      <c r="L201" s="215"/>
      <c r="M201" s="216"/>
      <c r="N201" s="228"/>
      <c r="O201" s="228"/>
      <c r="P201" s="228"/>
      <c r="Q201" s="228"/>
      <c r="R201" s="228"/>
      <c r="S201" s="228"/>
      <c r="T201" s="228"/>
      <c r="U201" s="228"/>
      <c r="V201" s="228"/>
      <c r="W201" s="228"/>
      <c r="X201" s="100"/>
      <c r="Y201" s="100"/>
      <c r="Z201" s="100"/>
      <c r="AA201" s="219" t="str">
        <f t="shared" si="15"/>
        <v/>
      </c>
      <c r="AB201" s="220"/>
      <c r="AC201" s="221"/>
      <c r="AD201" s="221"/>
      <c r="AE201" s="229"/>
      <c r="AF201" s="229"/>
      <c r="AG201" s="223"/>
      <c r="AH201" s="223"/>
      <c r="AI201" s="223"/>
      <c r="AJ201" s="223"/>
      <c r="AK201" s="223"/>
      <c r="AL201" s="223"/>
      <c r="AM201" s="223"/>
      <c r="AN201" s="101"/>
      <c r="AO201" s="98"/>
      <c r="AP201" s="99"/>
      <c r="AR201" s="76" t="str">
        <f t="shared" si="16"/>
        <v/>
      </c>
      <c r="AS201" s="76">
        <f t="shared" si="13"/>
        <v>0</v>
      </c>
      <c r="AT201" s="76">
        <f t="shared" si="14"/>
        <v>0</v>
      </c>
    </row>
    <row r="202" spans="1:46" ht="30" customHeight="1" x14ac:dyDescent="0.25">
      <c r="A202" s="227"/>
      <c r="B202" s="227"/>
      <c r="C202" s="227"/>
      <c r="D202" s="224"/>
      <c r="E202" s="225"/>
      <c r="F202" s="226"/>
      <c r="G202" s="224"/>
      <c r="H202" s="225"/>
      <c r="I202" s="225"/>
      <c r="J202" s="226"/>
      <c r="K202" s="111"/>
      <c r="L202" s="215"/>
      <c r="M202" s="216"/>
      <c r="N202" s="228"/>
      <c r="O202" s="228"/>
      <c r="P202" s="228"/>
      <c r="Q202" s="228"/>
      <c r="R202" s="228"/>
      <c r="S202" s="228"/>
      <c r="T202" s="228"/>
      <c r="U202" s="228"/>
      <c r="V202" s="228"/>
      <c r="W202" s="228"/>
      <c r="X202" s="100"/>
      <c r="Y202" s="100"/>
      <c r="Z202" s="100"/>
      <c r="AA202" s="219" t="str">
        <f t="shared" si="15"/>
        <v/>
      </c>
      <c r="AB202" s="220"/>
      <c r="AC202" s="221"/>
      <c r="AD202" s="221"/>
      <c r="AE202" s="229"/>
      <c r="AF202" s="229"/>
      <c r="AG202" s="223"/>
      <c r="AH202" s="223"/>
      <c r="AI202" s="223"/>
      <c r="AJ202" s="223"/>
      <c r="AK202" s="223"/>
      <c r="AL202" s="223"/>
      <c r="AM202" s="223"/>
      <c r="AN202" s="101"/>
      <c r="AO202" s="98"/>
      <c r="AP202" s="99"/>
      <c r="AR202" s="76" t="str">
        <f t="shared" si="16"/>
        <v/>
      </c>
      <c r="AS202" s="76">
        <f t="shared" si="13"/>
        <v>0</v>
      </c>
      <c r="AT202" s="76">
        <f t="shared" si="14"/>
        <v>0</v>
      </c>
    </row>
    <row r="203" spans="1:46" ht="30" customHeight="1" x14ac:dyDescent="0.25">
      <c r="A203" s="227"/>
      <c r="B203" s="227"/>
      <c r="C203" s="227"/>
      <c r="D203" s="224"/>
      <c r="E203" s="225"/>
      <c r="F203" s="226"/>
      <c r="G203" s="224"/>
      <c r="H203" s="225"/>
      <c r="I203" s="225"/>
      <c r="J203" s="226"/>
      <c r="K203" s="111"/>
      <c r="L203" s="215"/>
      <c r="M203" s="216"/>
      <c r="N203" s="228"/>
      <c r="O203" s="228"/>
      <c r="P203" s="228"/>
      <c r="Q203" s="228"/>
      <c r="R203" s="228"/>
      <c r="S203" s="228"/>
      <c r="T203" s="228"/>
      <c r="U203" s="228"/>
      <c r="V203" s="228"/>
      <c r="W203" s="228"/>
      <c r="X203" s="100"/>
      <c r="Y203" s="100"/>
      <c r="Z203" s="100"/>
      <c r="AA203" s="219" t="str">
        <f t="shared" si="15"/>
        <v/>
      </c>
      <c r="AB203" s="220"/>
      <c r="AC203" s="221"/>
      <c r="AD203" s="221"/>
      <c r="AE203" s="222"/>
      <c r="AF203" s="222"/>
      <c r="AG203" s="223"/>
      <c r="AH203" s="223"/>
      <c r="AI203" s="223"/>
      <c r="AJ203" s="223"/>
      <c r="AK203" s="223"/>
      <c r="AL203" s="223"/>
      <c r="AM203" s="223"/>
      <c r="AN203" s="101"/>
      <c r="AO203" s="98"/>
      <c r="AP203" s="99"/>
      <c r="AR203" s="76" t="str">
        <f t="shared" si="16"/>
        <v/>
      </c>
      <c r="AS203" s="76">
        <f t="shared" si="13"/>
        <v>0</v>
      </c>
      <c r="AT203" s="76">
        <f t="shared" si="14"/>
        <v>0</v>
      </c>
    </row>
    <row r="204" spans="1:46" ht="30" customHeight="1" x14ac:dyDescent="0.25">
      <c r="A204" s="227"/>
      <c r="B204" s="227"/>
      <c r="C204" s="227"/>
      <c r="D204" s="224"/>
      <c r="E204" s="225"/>
      <c r="F204" s="226"/>
      <c r="G204" s="224"/>
      <c r="H204" s="225"/>
      <c r="I204" s="225"/>
      <c r="J204" s="226"/>
      <c r="K204" s="111"/>
      <c r="L204" s="215"/>
      <c r="M204" s="216"/>
      <c r="N204" s="228"/>
      <c r="O204" s="228"/>
      <c r="P204" s="228"/>
      <c r="Q204" s="228"/>
      <c r="R204" s="228"/>
      <c r="S204" s="228"/>
      <c r="T204" s="228"/>
      <c r="U204" s="228"/>
      <c r="V204" s="228"/>
      <c r="W204" s="228"/>
      <c r="X204" s="100"/>
      <c r="Y204" s="100"/>
      <c r="Z204" s="100"/>
      <c r="AA204" s="219" t="str">
        <f t="shared" si="15"/>
        <v/>
      </c>
      <c r="AB204" s="220"/>
      <c r="AC204" s="221"/>
      <c r="AD204" s="221"/>
      <c r="AE204" s="229"/>
      <c r="AF204" s="229"/>
      <c r="AG204" s="223"/>
      <c r="AH204" s="223"/>
      <c r="AI204" s="223"/>
      <c r="AJ204" s="223"/>
      <c r="AK204" s="223"/>
      <c r="AL204" s="223"/>
      <c r="AM204" s="223"/>
      <c r="AN204" s="101"/>
      <c r="AO204" s="98"/>
      <c r="AP204" s="99"/>
      <c r="AR204" s="76" t="str">
        <f t="shared" si="16"/>
        <v/>
      </c>
      <c r="AS204" s="76">
        <f t="shared" si="13"/>
        <v>0</v>
      </c>
      <c r="AT204" s="76">
        <f t="shared" si="14"/>
        <v>0</v>
      </c>
    </row>
    <row r="205" spans="1:46" ht="30" customHeight="1" x14ac:dyDescent="0.25">
      <c r="A205" s="227"/>
      <c r="B205" s="227"/>
      <c r="C205" s="227"/>
      <c r="D205" s="224"/>
      <c r="E205" s="225"/>
      <c r="F205" s="226"/>
      <c r="G205" s="224"/>
      <c r="H205" s="225"/>
      <c r="I205" s="225"/>
      <c r="J205" s="226"/>
      <c r="K205" s="111"/>
      <c r="L205" s="215"/>
      <c r="M205" s="216"/>
      <c r="N205" s="228"/>
      <c r="O205" s="228"/>
      <c r="P205" s="228"/>
      <c r="Q205" s="228"/>
      <c r="R205" s="228"/>
      <c r="S205" s="228"/>
      <c r="T205" s="228"/>
      <c r="U205" s="228"/>
      <c r="V205" s="228"/>
      <c r="W205" s="228"/>
      <c r="X205" s="100"/>
      <c r="Y205" s="100"/>
      <c r="Z205" s="100"/>
      <c r="AA205" s="219" t="str">
        <f t="shared" si="15"/>
        <v/>
      </c>
      <c r="AB205" s="220"/>
      <c r="AC205" s="221"/>
      <c r="AD205" s="221"/>
      <c r="AE205" s="229"/>
      <c r="AF205" s="229"/>
      <c r="AG205" s="223"/>
      <c r="AH205" s="223"/>
      <c r="AI205" s="223"/>
      <c r="AJ205" s="223"/>
      <c r="AK205" s="223"/>
      <c r="AL205" s="223"/>
      <c r="AM205" s="223"/>
      <c r="AN205" s="101"/>
      <c r="AO205" s="98"/>
      <c r="AP205" s="99"/>
      <c r="AR205" s="76" t="str">
        <f t="shared" si="16"/>
        <v/>
      </c>
      <c r="AS205" s="76">
        <f t="shared" si="13"/>
        <v>0</v>
      </c>
      <c r="AT205" s="76">
        <f t="shared" si="14"/>
        <v>0</v>
      </c>
    </row>
    <row r="206" spans="1:46" ht="30" customHeight="1" x14ac:dyDescent="0.25">
      <c r="A206" s="227"/>
      <c r="B206" s="227"/>
      <c r="C206" s="227"/>
      <c r="D206" s="224"/>
      <c r="E206" s="225"/>
      <c r="F206" s="226"/>
      <c r="G206" s="224"/>
      <c r="H206" s="225"/>
      <c r="I206" s="225"/>
      <c r="J206" s="226"/>
      <c r="K206" s="111"/>
      <c r="L206" s="215"/>
      <c r="M206" s="216"/>
      <c r="N206" s="228"/>
      <c r="O206" s="228"/>
      <c r="P206" s="228"/>
      <c r="Q206" s="228"/>
      <c r="R206" s="228"/>
      <c r="S206" s="228"/>
      <c r="T206" s="228"/>
      <c r="U206" s="228"/>
      <c r="V206" s="228"/>
      <c r="W206" s="228"/>
      <c r="X206" s="100"/>
      <c r="Y206" s="100"/>
      <c r="Z206" s="100"/>
      <c r="AA206" s="219" t="str">
        <f t="shared" si="15"/>
        <v/>
      </c>
      <c r="AB206" s="220"/>
      <c r="AC206" s="221"/>
      <c r="AD206" s="221"/>
      <c r="AE206" s="229"/>
      <c r="AF206" s="229"/>
      <c r="AG206" s="223"/>
      <c r="AH206" s="223"/>
      <c r="AI206" s="223"/>
      <c r="AJ206" s="223"/>
      <c r="AK206" s="223"/>
      <c r="AL206" s="223"/>
      <c r="AM206" s="223"/>
      <c r="AN206" s="101"/>
      <c r="AO206" s="98"/>
      <c r="AP206" s="99"/>
      <c r="AR206" s="76" t="str">
        <f t="shared" si="16"/>
        <v/>
      </c>
      <c r="AS206" s="76">
        <f t="shared" si="13"/>
        <v>0</v>
      </c>
      <c r="AT206" s="76">
        <f t="shared" si="14"/>
        <v>0</v>
      </c>
    </row>
    <row r="207" spans="1:46" ht="30" customHeight="1" x14ac:dyDescent="0.25">
      <c r="A207" s="227"/>
      <c r="B207" s="227"/>
      <c r="C207" s="227"/>
      <c r="D207" s="224"/>
      <c r="E207" s="225"/>
      <c r="F207" s="226"/>
      <c r="G207" s="224"/>
      <c r="H207" s="225"/>
      <c r="I207" s="225"/>
      <c r="J207" s="226"/>
      <c r="K207" s="111"/>
      <c r="L207" s="215"/>
      <c r="M207" s="216"/>
      <c r="N207" s="228"/>
      <c r="O207" s="228"/>
      <c r="P207" s="228"/>
      <c r="Q207" s="228"/>
      <c r="R207" s="228"/>
      <c r="S207" s="228"/>
      <c r="T207" s="228"/>
      <c r="U207" s="228"/>
      <c r="V207" s="228"/>
      <c r="W207" s="228"/>
      <c r="X207" s="100"/>
      <c r="Y207" s="100"/>
      <c r="Z207" s="100"/>
      <c r="AA207" s="219" t="str">
        <f t="shared" si="15"/>
        <v/>
      </c>
      <c r="AB207" s="220"/>
      <c r="AC207" s="221"/>
      <c r="AD207" s="221"/>
      <c r="AE207" s="229"/>
      <c r="AF207" s="229"/>
      <c r="AG207" s="223"/>
      <c r="AH207" s="223"/>
      <c r="AI207" s="223"/>
      <c r="AJ207" s="223"/>
      <c r="AK207" s="223"/>
      <c r="AL207" s="223"/>
      <c r="AM207" s="223"/>
      <c r="AN207" s="101"/>
      <c r="AO207" s="98"/>
      <c r="AP207" s="99"/>
      <c r="AR207" s="76" t="str">
        <f t="shared" si="16"/>
        <v/>
      </c>
      <c r="AS207" s="76">
        <f t="shared" si="13"/>
        <v>0</v>
      </c>
      <c r="AT207" s="76">
        <f t="shared" si="14"/>
        <v>0</v>
      </c>
    </row>
    <row r="208" spans="1:46" ht="30" customHeight="1" x14ac:dyDescent="0.25">
      <c r="A208" s="227"/>
      <c r="B208" s="227"/>
      <c r="C208" s="227"/>
      <c r="D208" s="214"/>
      <c r="E208" s="214"/>
      <c r="F208" s="214"/>
      <c r="G208" s="214"/>
      <c r="H208" s="214"/>
      <c r="I208" s="214"/>
      <c r="J208" s="214"/>
      <c r="K208" s="111"/>
      <c r="L208" s="215"/>
      <c r="M208" s="216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  <c r="X208" s="100"/>
      <c r="Y208" s="100"/>
      <c r="Z208" s="100"/>
      <c r="AA208" s="219" t="str">
        <f t="shared" si="15"/>
        <v/>
      </c>
      <c r="AB208" s="220"/>
      <c r="AC208" s="221"/>
      <c r="AD208" s="221"/>
      <c r="AE208" s="222"/>
      <c r="AF208" s="222"/>
      <c r="AG208" s="223"/>
      <c r="AH208" s="223"/>
      <c r="AI208" s="223"/>
      <c r="AJ208" s="223"/>
      <c r="AK208" s="223"/>
      <c r="AL208" s="223"/>
      <c r="AM208" s="223"/>
      <c r="AN208" s="101"/>
      <c r="AO208" s="98"/>
      <c r="AP208" s="99"/>
      <c r="AR208" s="76" t="str">
        <f t="shared" si="16"/>
        <v/>
      </c>
      <c r="AS208" s="76">
        <f t="shared" si="13"/>
        <v>0</v>
      </c>
      <c r="AT208" s="76">
        <f t="shared" si="14"/>
        <v>0</v>
      </c>
    </row>
    <row r="209" spans="1:46" ht="30" customHeight="1" x14ac:dyDescent="0.25">
      <c r="A209" s="227"/>
      <c r="B209" s="227"/>
      <c r="C209" s="227"/>
      <c r="D209" s="214"/>
      <c r="E209" s="214"/>
      <c r="F209" s="214"/>
      <c r="G209" s="214"/>
      <c r="H209" s="214"/>
      <c r="I209" s="214"/>
      <c r="J209" s="214"/>
      <c r="K209" s="111"/>
      <c r="L209" s="215"/>
      <c r="M209" s="216"/>
      <c r="N209" s="228"/>
      <c r="O209" s="228"/>
      <c r="P209" s="228"/>
      <c r="Q209" s="228"/>
      <c r="R209" s="228"/>
      <c r="S209" s="228"/>
      <c r="T209" s="228"/>
      <c r="U209" s="228"/>
      <c r="V209" s="228"/>
      <c r="W209" s="228"/>
      <c r="X209" s="100"/>
      <c r="Y209" s="100"/>
      <c r="Z209" s="100"/>
      <c r="AA209" s="219" t="str">
        <f t="shared" si="15"/>
        <v/>
      </c>
      <c r="AB209" s="220"/>
      <c r="AC209" s="221"/>
      <c r="AD209" s="221"/>
      <c r="AE209" s="222"/>
      <c r="AF209" s="222"/>
      <c r="AG209" s="223"/>
      <c r="AH209" s="223"/>
      <c r="AI209" s="223"/>
      <c r="AJ209" s="223"/>
      <c r="AK209" s="223"/>
      <c r="AL209" s="223"/>
      <c r="AM209" s="223"/>
      <c r="AN209" s="101"/>
      <c r="AO209" s="98"/>
      <c r="AP209" s="99"/>
      <c r="AR209" s="76" t="str">
        <f t="shared" si="16"/>
        <v/>
      </c>
      <c r="AS209" s="76">
        <f t="shared" si="13"/>
        <v>0</v>
      </c>
      <c r="AT209" s="76">
        <f t="shared" si="14"/>
        <v>0</v>
      </c>
    </row>
    <row r="210" spans="1:46" ht="30" customHeight="1" x14ac:dyDescent="0.25">
      <c r="A210" s="227"/>
      <c r="B210" s="227"/>
      <c r="C210" s="227"/>
      <c r="D210" s="214"/>
      <c r="E210" s="214"/>
      <c r="F210" s="214"/>
      <c r="G210" s="214"/>
      <c r="H210" s="214"/>
      <c r="I210" s="214"/>
      <c r="J210" s="214"/>
      <c r="K210" s="111"/>
      <c r="L210" s="215"/>
      <c r="M210" s="216"/>
      <c r="N210" s="228"/>
      <c r="O210" s="228"/>
      <c r="P210" s="228"/>
      <c r="Q210" s="228"/>
      <c r="R210" s="228"/>
      <c r="S210" s="228"/>
      <c r="T210" s="228"/>
      <c r="U210" s="228"/>
      <c r="V210" s="228"/>
      <c r="W210" s="228"/>
      <c r="X210" s="100"/>
      <c r="Y210" s="100"/>
      <c r="Z210" s="100"/>
      <c r="AA210" s="219" t="str">
        <f t="shared" si="15"/>
        <v/>
      </c>
      <c r="AB210" s="220"/>
      <c r="AC210" s="221"/>
      <c r="AD210" s="221"/>
      <c r="AE210" s="222"/>
      <c r="AF210" s="222"/>
      <c r="AG210" s="223"/>
      <c r="AH210" s="223"/>
      <c r="AI210" s="223"/>
      <c r="AJ210" s="223"/>
      <c r="AK210" s="223"/>
      <c r="AL210" s="223"/>
      <c r="AM210" s="223"/>
      <c r="AN210" s="101"/>
      <c r="AO210" s="98"/>
      <c r="AP210" s="99"/>
      <c r="AR210" s="76" t="str">
        <f t="shared" si="16"/>
        <v/>
      </c>
      <c r="AS210" s="76">
        <f t="shared" si="13"/>
        <v>0</v>
      </c>
      <c r="AT210" s="76">
        <f t="shared" si="14"/>
        <v>0</v>
      </c>
    </row>
    <row r="211" spans="1:46" ht="30" customHeight="1" x14ac:dyDescent="0.25">
      <c r="A211" s="227"/>
      <c r="B211" s="227"/>
      <c r="C211" s="227"/>
      <c r="D211" s="224"/>
      <c r="E211" s="225"/>
      <c r="F211" s="226"/>
      <c r="G211" s="224"/>
      <c r="H211" s="225"/>
      <c r="I211" s="225"/>
      <c r="J211" s="226"/>
      <c r="K211" s="111"/>
      <c r="L211" s="215"/>
      <c r="M211" s="216"/>
      <c r="N211" s="228"/>
      <c r="O211" s="228"/>
      <c r="P211" s="228"/>
      <c r="Q211" s="228"/>
      <c r="R211" s="228"/>
      <c r="S211" s="228"/>
      <c r="T211" s="228"/>
      <c r="U211" s="228"/>
      <c r="V211" s="228"/>
      <c r="W211" s="228"/>
      <c r="X211" s="100"/>
      <c r="Y211" s="100"/>
      <c r="Z211" s="100"/>
      <c r="AA211" s="219" t="str">
        <f t="shared" si="15"/>
        <v/>
      </c>
      <c r="AB211" s="220"/>
      <c r="AC211" s="221"/>
      <c r="AD211" s="221"/>
      <c r="AE211" s="222"/>
      <c r="AF211" s="222"/>
      <c r="AG211" s="223"/>
      <c r="AH211" s="223"/>
      <c r="AI211" s="223"/>
      <c r="AJ211" s="223"/>
      <c r="AK211" s="223"/>
      <c r="AL211" s="223"/>
      <c r="AM211" s="223"/>
      <c r="AN211" s="101"/>
      <c r="AO211" s="98"/>
      <c r="AP211" s="99"/>
      <c r="AR211" s="76" t="str">
        <f t="shared" si="16"/>
        <v/>
      </c>
      <c r="AS211" s="76">
        <f t="shared" ref="AS211:AS274" si="17">IF(K211&lt;&gt;"Tier 1",AP211,"")</f>
        <v>0</v>
      </c>
      <c r="AT211" s="76">
        <f t="shared" ref="AT211:AT274" si="18">MIN(IF(AN211&gt;=0,IF(AP211&gt;=0, AN211:AP211, " ")))</f>
        <v>0</v>
      </c>
    </row>
    <row r="212" spans="1:46" ht="30" customHeight="1" x14ac:dyDescent="0.25">
      <c r="A212" s="227"/>
      <c r="B212" s="227"/>
      <c r="C212" s="227"/>
      <c r="D212" s="224"/>
      <c r="E212" s="225"/>
      <c r="F212" s="226"/>
      <c r="G212" s="224"/>
      <c r="H212" s="225"/>
      <c r="I212" s="225"/>
      <c r="J212" s="226"/>
      <c r="K212" s="111"/>
      <c r="L212" s="215"/>
      <c r="M212" s="216"/>
      <c r="N212" s="228"/>
      <c r="O212" s="228"/>
      <c r="P212" s="228"/>
      <c r="Q212" s="228"/>
      <c r="R212" s="228"/>
      <c r="S212" s="228"/>
      <c r="T212" s="228"/>
      <c r="U212" s="228"/>
      <c r="V212" s="228"/>
      <c r="W212" s="228"/>
      <c r="X212" s="100"/>
      <c r="Y212" s="100"/>
      <c r="Z212" s="100"/>
      <c r="AA212" s="219" t="str">
        <f t="shared" si="15"/>
        <v/>
      </c>
      <c r="AB212" s="220"/>
      <c r="AC212" s="221"/>
      <c r="AD212" s="221"/>
      <c r="AE212" s="222"/>
      <c r="AF212" s="222"/>
      <c r="AG212" s="223"/>
      <c r="AH212" s="223"/>
      <c r="AI212" s="223"/>
      <c r="AJ212" s="223"/>
      <c r="AK212" s="223"/>
      <c r="AL212" s="223"/>
      <c r="AM212" s="223"/>
      <c r="AN212" s="101"/>
      <c r="AO212" s="98"/>
      <c r="AP212" s="99"/>
      <c r="AR212" s="76" t="str">
        <f t="shared" si="16"/>
        <v/>
      </c>
      <c r="AS212" s="76">
        <f t="shared" si="17"/>
        <v>0</v>
      </c>
      <c r="AT212" s="76">
        <f t="shared" si="18"/>
        <v>0</v>
      </c>
    </row>
    <row r="213" spans="1:46" ht="30" customHeight="1" x14ac:dyDescent="0.25">
      <c r="A213" s="227"/>
      <c r="B213" s="227"/>
      <c r="C213" s="227"/>
      <c r="D213" s="224"/>
      <c r="E213" s="225"/>
      <c r="F213" s="226"/>
      <c r="G213" s="224"/>
      <c r="H213" s="225"/>
      <c r="I213" s="225"/>
      <c r="J213" s="226"/>
      <c r="K213" s="111"/>
      <c r="L213" s="215"/>
      <c r="M213" s="216"/>
      <c r="N213" s="228"/>
      <c r="O213" s="228"/>
      <c r="P213" s="228"/>
      <c r="Q213" s="228"/>
      <c r="R213" s="228"/>
      <c r="S213" s="228"/>
      <c r="T213" s="228"/>
      <c r="U213" s="228"/>
      <c r="V213" s="228"/>
      <c r="W213" s="228"/>
      <c r="X213" s="100"/>
      <c r="Y213" s="100"/>
      <c r="Z213" s="100"/>
      <c r="AA213" s="219" t="str">
        <f t="shared" si="15"/>
        <v/>
      </c>
      <c r="AB213" s="220"/>
      <c r="AC213" s="221"/>
      <c r="AD213" s="221"/>
      <c r="AE213" s="222"/>
      <c r="AF213" s="222"/>
      <c r="AG213" s="223"/>
      <c r="AH213" s="223"/>
      <c r="AI213" s="223"/>
      <c r="AJ213" s="223"/>
      <c r="AK213" s="223"/>
      <c r="AL213" s="223"/>
      <c r="AM213" s="223"/>
      <c r="AN213" s="101"/>
      <c r="AO213" s="98"/>
      <c r="AP213" s="99"/>
      <c r="AR213" s="76" t="str">
        <f t="shared" si="16"/>
        <v/>
      </c>
      <c r="AS213" s="76">
        <f t="shared" si="17"/>
        <v>0</v>
      </c>
      <c r="AT213" s="76">
        <f t="shared" si="18"/>
        <v>0</v>
      </c>
    </row>
    <row r="214" spans="1:46" ht="30" customHeight="1" x14ac:dyDescent="0.25">
      <c r="A214" s="227"/>
      <c r="B214" s="227"/>
      <c r="C214" s="227"/>
      <c r="D214" s="224"/>
      <c r="E214" s="225"/>
      <c r="F214" s="226"/>
      <c r="G214" s="224"/>
      <c r="H214" s="225"/>
      <c r="I214" s="225"/>
      <c r="J214" s="226"/>
      <c r="K214" s="111"/>
      <c r="L214" s="215"/>
      <c r="M214" s="216"/>
      <c r="N214" s="228"/>
      <c r="O214" s="228"/>
      <c r="P214" s="228"/>
      <c r="Q214" s="228"/>
      <c r="R214" s="228"/>
      <c r="S214" s="228"/>
      <c r="T214" s="228"/>
      <c r="U214" s="228"/>
      <c r="V214" s="228"/>
      <c r="W214" s="228"/>
      <c r="X214" s="100"/>
      <c r="Y214" s="100"/>
      <c r="Z214" s="100"/>
      <c r="AA214" s="219" t="str">
        <f t="shared" si="15"/>
        <v/>
      </c>
      <c r="AB214" s="220"/>
      <c r="AC214" s="221"/>
      <c r="AD214" s="221"/>
      <c r="AE214" s="222"/>
      <c r="AF214" s="222"/>
      <c r="AG214" s="223"/>
      <c r="AH214" s="223"/>
      <c r="AI214" s="223"/>
      <c r="AJ214" s="223"/>
      <c r="AK214" s="223"/>
      <c r="AL214" s="223"/>
      <c r="AM214" s="223"/>
      <c r="AN214" s="101"/>
      <c r="AO214" s="98"/>
      <c r="AP214" s="99"/>
      <c r="AR214" s="76" t="str">
        <f t="shared" si="16"/>
        <v/>
      </c>
      <c r="AS214" s="76">
        <f t="shared" si="17"/>
        <v>0</v>
      </c>
      <c r="AT214" s="76">
        <f t="shared" si="18"/>
        <v>0</v>
      </c>
    </row>
    <row r="215" spans="1:46" ht="30" customHeight="1" x14ac:dyDescent="0.25">
      <c r="A215" s="227"/>
      <c r="B215" s="227"/>
      <c r="C215" s="227"/>
      <c r="D215" s="224"/>
      <c r="E215" s="225"/>
      <c r="F215" s="226"/>
      <c r="G215" s="224"/>
      <c r="H215" s="225"/>
      <c r="I215" s="225"/>
      <c r="J215" s="226"/>
      <c r="K215" s="111"/>
      <c r="L215" s="215"/>
      <c r="M215" s="216"/>
      <c r="N215" s="228"/>
      <c r="O215" s="228"/>
      <c r="P215" s="228"/>
      <c r="Q215" s="228"/>
      <c r="R215" s="228"/>
      <c r="S215" s="228"/>
      <c r="T215" s="228"/>
      <c r="U215" s="228"/>
      <c r="V215" s="228"/>
      <c r="W215" s="228"/>
      <c r="X215" s="100"/>
      <c r="Y215" s="100"/>
      <c r="Z215" s="100"/>
      <c r="AA215" s="219" t="str">
        <f t="shared" si="15"/>
        <v/>
      </c>
      <c r="AB215" s="220"/>
      <c r="AC215" s="221"/>
      <c r="AD215" s="221"/>
      <c r="AE215" s="222"/>
      <c r="AF215" s="222"/>
      <c r="AG215" s="223"/>
      <c r="AH215" s="223"/>
      <c r="AI215" s="223"/>
      <c r="AJ215" s="223"/>
      <c r="AK215" s="223"/>
      <c r="AL215" s="223"/>
      <c r="AM215" s="223"/>
      <c r="AN215" s="101"/>
      <c r="AO215" s="98"/>
      <c r="AP215" s="99"/>
      <c r="AR215" s="76" t="str">
        <f t="shared" si="16"/>
        <v/>
      </c>
      <c r="AS215" s="76">
        <f t="shared" si="17"/>
        <v>0</v>
      </c>
      <c r="AT215" s="76">
        <f t="shared" si="18"/>
        <v>0</v>
      </c>
    </row>
    <row r="216" spans="1:46" ht="30" customHeight="1" x14ac:dyDescent="0.25">
      <c r="A216" s="227"/>
      <c r="B216" s="227"/>
      <c r="C216" s="227"/>
      <c r="D216" s="224"/>
      <c r="E216" s="225"/>
      <c r="F216" s="226"/>
      <c r="G216" s="224"/>
      <c r="H216" s="225"/>
      <c r="I216" s="225"/>
      <c r="J216" s="226"/>
      <c r="K216" s="111"/>
      <c r="L216" s="215"/>
      <c r="M216" s="216"/>
      <c r="N216" s="228"/>
      <c r="O216" s="228"/>
      <c r="P216" s="228"/>
      <c r="Q216" s="228"/>
      <c r="R216" s="228"/>
      <c r="S216" s="228"/>
      <c r="T216" s="228"/>
      <c r="U216" s="228"/>
      <c r="V216" s="228"/>
      <c r="W216" s="228"/>
      <c r="X216" s="100"/>
      <c r="Y216" s="100"/>
      <c r="Z216" s="100"/>
      <c r="AA216" s="219" t="str">
        <f t="shared" si="15"/>
        <v/>
      </c>
      <c r="AB216" s="220"/>
      <c r="AC216" s="221"/>
      <c r="AD216" s="221"/>
      <c r="AE216" s="222"/>
      <c r="AF216" s="222"/>
      <c r="AG216" s="223"/>
      <c r="AH216" s="223"/>
      <c r="AI216" s="223"/>
      <c r="AJ216" s="223"/>
      <c r="AK216" s="223"/>
      <c r="AL216" s="223"/>
      <c r="AM216" s="223"/>
      <c r="AN216" s="101"/>
      <c r="AO216" s="98"/>
      <c r="AP216" s="99"/>
      <c r="AR216" s="76" t="str">
        <f t="shared" si="16"/>
        <v/>
      </c>
      <c r="AS216" s="76">
        <f t="shared" si="17"/>
        <v>0</v>
      </c>
      <c r="AT216" s="76">
        <f t="shared" si="18"/>
        <v>0</v>
      </c>
    </row>
    <row r="217" spans="1:46" ht="30" customHeight="1" x14ac:dyDescent="0.25">
      <c r="A217" s="227"/>
      <c r="B217" s="227"/>
      <c r="C217" s="227"/>
      <c r="D217" s="224"/>
      <c r="E217" s="225"/>
      <c r="F217" s="226"/>
      <c r="G217" s="224"/>
      <c r="H217" s="225"/>
      <c r="I217" s="225"/>
      <c r="J217" s="226"/>
      <c r="K217" s="111"/>
      <c r="L217" s="215"/>
      <c r="M217" s="216"/>
      <c r="N217" s="228"/>
      <c r="O217" s="228"/>
      <c r="P217" s="228"/>
      <c r="Q217" s="228"/>
      <c r="R217" s="228"/>
      <c r="S217" s="228"/>
      <c r="T217" s="228"/>
      <c r="U217" s="228"/>
      <c r="V217" s="228"/>
      <c r="W217" s="228"/>
      <c r="X217" s="100"/>
      <c r="Y217" s="100"/>
      <c r="Z217" s="100"/>
      <c r="AA217" s="219" t="str">
        <f t="shared" si="15"/>
        <v/>
      </c>
      <c r="AB217" s="220"/>
      <c r="AC217" s="221"/>
      <c r="AD217" s="221"/>
      <c r="AE217" s="222"/>
      <c r="AF217" s="222"/>
      <c r="AG217" s="223"/>
      <c r="AH217" s="223"/>
      <c r="AI217" s="223"/>
      <c r="AJ217" s="223"/>
      <c r="AK217" s="223"/>
      <c r="AL217" s="223"/>
      <c r="AM217" s="223"/>
      <c r="AN217" s="101"/>
      <c r="AO217" s="98"/>
      <c r="AP217" s="99"/>
      <c r="AR217" s="76" t="str">
        <f t="shared" si="16"/>
        <v/>
      </c>
      <c r="AS217" s="76">
        <f t="shared" si="17"/>
        <v>0</v>
      </c>
      <c r="AT217" s="76">
        <f t="shared" si="18"/>
        <v>0</v>
      </c>
    </row>
    <row r="218" spans="1:46" ht="30" customHeight="1" x14ac:dyDescent="0.25">
      <c r="A218" s="227"/>
      <c r="B218" s="227"/>
      <c r="C218" s="227"/>
      <c r="D218" s="224"/>
      <c r="E218" s="225"/>
      <c r="F218" s="226"/>
      <c r="G218" s="224"/>
      <c r="H218" s="225"/>
      <c r="I218" s="225"/>
      <c r="J218" s="226"/>
      <c r="K218" s="111"/>
      <c r="L218" s="215"/>
      <c r="M218" s="216"/>
      <c r="N218" s="228"/>
      <c r="O218" s="228"/>
      <c r="P218" s="228"/>
      <c r="Q218" s="228"/>
      <c r="R218" s="228"/>
      <c r="S218" s="228"/>
      <c r="T218" s="228"/>
      <c r="U218" s="228"/>
      <c r="V218" s="228"/>
      <c r="W218" s="228"/>
      <c r="X218" s="100"/>
      <c r="Y218" s="100"/>
      <c r="Z218" s="100"/>
      <c r="AA218" s="219" t="str">
        <f t="shared" si="15"/>
        <v/>
      </c>
      <c r="AB218" s="220"/>
      <c r="AC218" s="221"/>
      <c r="AD218" s="221"/>
      <c r="AE218" s="222"/>
      <c r="AF218" s="222"/>
      <c r="AG218" s="223"/>
      <c r="AH218" s="223"/>
      <c r="AI218" s="223"/>
      <c r="AJ218" s="223"/>
      <c r="AK218" s="223"/>
      <c r="AL218" s="223"/>
      <c r="AM218" s="223"/>
      <c r="AN218" s="101"/>
      <c r="AO218" s="98"/>
      <c r="AP218" s="99"/>
      <c r="AR218" s="76" t="str">
        <f t="shared" si="16"/>
        <v/>
      </c>
      <c r="AS218" s="76">
        <f t="shared" si="17"/>
        <v>0</v>
      </c>
      <c r="AT218" s="76">
        <f t="shared" si="18"/>
        <v>0</v>
      </c>
    </row>
    <row r="219" spans="1:46" ht="30" customHeight="1" x14ac:dyDescent="0.25">
      <c r="A219" s="227"/>
      <c r="B219" s="227"/>
      <c r="C219" s="227"/>
      <c r="D219" s="224"/>
      <c r="E219" s="225"/>
      <c r="F219" s="226"/>
      <c r="G219" s="224"/>
      <c r="H219" s="225"/>
      <c r="I219" s="225"/>
      <c r="J219" s="226"/>
      <c r="K219" s="111"/>
      <c r="L219" s="215"/>
      <c r="M219" s="216"/>
      <c r="N219" s="228"/>
      <c r="O219" s="228"/>
      <c r="P219" s="228"/>
      <c r="Q219" s="228"/>
      <c r="R219" s="228"/>
      <c r="S219" s="228"/>
      <c r="T219" s="228"/>
      <c r="U219" s="228"/>
      <c r="V219" s="228"/>
      <c r="W219" s="228"/>
      <c r="X219" s="100"/>
      <c r="Y219" s="100"/>
      <c r="Z219" s="100"/>
      <c r="AA219" s="219" t="str">
        <f t="shared" si="15"/>
        <v/>
      </c>
      <c r="AB219" s="220"/>
      <c r="AC219" s="221"/>
      <c r="AD219" s="221"/>
      <c r="AE219" s="222"/>
      <c r="AF219" s="222"/>
      <c r="AG219" s="223"/>
      <c r="AH219" s="223"/>
      <c r="AI219" s="223"/>
      <c r="AJ219" s="223"/>
      <c r="AK219" s="223"/>
      <c r="AL219" s="223"/>
      <c r="AM219" s="223"/>
      <c r="AN219" s="101"/>
      <c r="AO219" s="98"/>
      <c r="AP219" s="99"/>
      <c r="AR219" s="76" t="str">
        <f t="shared" si="16"/>
        <v/>
      </c>
      <c r="AS219" s="76">
        <f t="shared" si="17"/>
        <v>0</v>
      </c>
      <c r="AT219" s="76">
        <f t="shared" si="18"/>
        <v>0</v>
      </c>
    </row>
    <row r="220" spans="1:46" ht="30" customHeight="1" x14ac:dyDescent="0.25">
      <c r="A220" s="227"/>
      <c r="B220" s="227"/>
      <c r="C220" s="227"/>
      <c r="D220" s="224"/>
      <c r="E220" s="225"/>
      <c r="F220" s="226"/>
      <c r="G220" s="224"/>
      <c r="H220" s="225"/>
      <c r="I220" s="225"/>
      <c r="J220" s="226"/>
      <c r="K220" s="111"/>
      <c r="L220" s="215"/>
      <c r="M220" s="216"/>
      <c r="N220" s="228"/>
      <c r="O220" s="228"/>
      <c r="P220" s="228"/>
      <c r="Q220" s="228"/>
      <c r="R220" s="228"/>
      <c r="S220" s="228"/>
      <c r="T220" s="228"/>
      <c r="U220" s="228"/>
      <c r="V220" s="228"/>
      <c r="W220" s="228"/>
      <c r="X220" s="100"/>
      <c r="Y220" s="100"/>
      <c r="Z220" s="100"/>
      <c r="AA220" s="219" t="str">
        <f t="shared" si="15"/>
        <v/>
      </c>
      <c r="AB220" s="220"/>
      <c r="AC220" s="221"/>
      <c r="AD220" s="221"/>
      <c r="AE220" s="222"/>
      <c r="AF220" s="222"/>
      <c r="AG220" s="223"/>
      <c r="AH220" s="223"/>
      <c r="AI220" s="223"/>
      <c r="AJ220" s="223"/>
      <c r="AK220" s="223"/>
      <c r="AL220" s="223"/>
      <c r="AM220" s="223"/>
      <c r="AN220" s="101"/>
      <c r="AO220" s="98"/>
      <c r="AP220" s="99"/>
      <c r="AR220" s="76" t="str">
        <f t="shared" si="16"/>
        <v/>
      </c>
      <c r="AS220" s="76">
        <f t="shared" si="17"/>
        <v>0</v>
      </c>
      <c r="AT220" s="76">
        <f t="shared" si="18"/>
        <v>0</v>
      </c>
    </row>
    <row r="221" spans="1:46" ht="30" customHeight="1" x14ac:dyDescent="0.25">
      <c r="A221" s="214"/>
      <c r="B221" s="214"/>
      <c r="C221" s="214"/>
      <c r="D221" s="214"/>
      <c r="E221" s="214"/>
      <c r="F221" s="214"/>
      <c r="G221" s="214"/>
      <c r="H221" s="214"/>
      <c r="I221" s="214"/>
      <c r="J221" s="214"/>
      <c r="K221" s="111"/>
      <c r="L221" s="215"/>
      <c r="M221" s="216"/>
      <c r="N221" s="217"/>
      <c r="O221" s="217"/>
      <c r="P221" s="217"/>
      <c r="Q221" s="217"/>
      <c r="R221" s="217"/>
      <c r="S221" s="218"/>
      <c r="T221" s="218"/>
      <c r="U221" s="218"/>
      <c r="V221" s="218"/>
      <c r="W221" s="218"/>
      <c r="X221" s="100"/>
      <c r="Y221" s="100"/>
      <c r="Z221" s="100"/>
      <c r="AA221" s="219" t="str">
        <f t="shared" si="15"/>
        <v/>
      </c>
      <c r="AB221" s="220"/>
      <c r="AC221" s="221"/>
      <c r="AD221" s="221"/>
      <c r="AE221" s="222"/>
      <c r="AF221" s="222"/>
      <c r="AG221" s="223"/>
      <c r="AH221" s="223"/>
      <c r="AI221" s="223"/>
      <c r="AJ221" s="223"/>
      <c r="AK221" s="223"/>
      <c r="AL221" s="223"/>
      <c r="AM221" s="223"/>
      <c r="AN221" s="101"/>
      <c r="AO221" s="98"/>
      <c r="AP221" s="99"/>
      <c r="AR221" s="76" t="str">
        <f t="shared" si="16"/>
        <v/>
      </c>
      <c r="AS221" s="76">
        <f t="shared" si="17"/>
        <v>0</v>
      </c>
      <c r="AT221" s="76">
        <f t="shared" si="18"/>
        <v>0</v>
      </c>
    </row>
    <row r="222" spans="1:46" ht="30" customHeight="1" x14ac:dyDescent="0.25">
      <c r="A222" s="214"/>
      <c r="B222" s="214"/>
      <c r="C222" s="214"/>
      <c r="D222" s="214"/>
      <c r="E222" s="214"/>
      <c r="F222" s="214"/>
      <c r="G222" s="214"/>
      <c r="H222" s="214"/>
      <c r="I222" s="214"/>
      <c r="J222" s="214"/>
      <c r="K222" s="111"/>
      <c r="L222" s="215"/>
      <c r="M222" s="216"/>
      <c r="N222" s="217"/>
      <c r="O222" s="217"/>
      <c r="P222" s="217"/>
      <c r="Q222" s="217"/>
      <c r="R222" s="217"/>
      <c r="S222" s="218"/>
      <c r="T222" s="218"/>
      <c r="U222" s="218"/>
      <c r="V222" s="218"/>
      <c r="W222" s="218"/>
      <c r="X222" s="100"/>
      <c r="Y222" s="100"/>
      <c r="Z222" s="100"/>
      <c r="AA222" s="219" t="str">
        <f t="shared" si="15"/>
        <v/>
      </c>
      <c r="AB222" s="220"/>
      <c r="AC222" s="221"/>
      <c r="AD222" s="221"/>
      <c r="AE222" s="222"/>
      <c r="AF222" s="222"/>
      <c r="AG222" s="223"/>
      <c r="AH222" s="223"/>
      <c r="AI222" s="223"/>
      <c r="AJ222" s="223"/>
      <c r="AK222" s="223"/>
      <c r="AL222" s="223"/>
      <c r="AM222" s="223"/>
      <c r="AN222" s="101"/>
      <c r="AO222" s="98"/>
      <c r="AP222" s="99"/>
      <c r="AR222" s="76" t="str">
        <f t="shared" si="16"/>
        <v/>
      </c>
      <c r="AS222" s="76">
        <f t="shared" si="17"/>
        <v>0</v>
      </c>
      <c r="AT222" s="76">
        <f t="shared" si="18"/>
        <v>0</v>
      </c>
    </row>
    <row r="223" spans="1:46" ht="30" customHeight="1" x14ac:dyDescent="0.25">
      <c r="A223" s="214"/>
      <c r="B223" s="214"/>
      <c r="C223" s="214"/>
      <c r="D223" s="214"/>
      <c r="E223" s="214"/>
      <c r="F223" s="214"/>
      <c r="G223" s="214"/>
      <c r="H223" s="214"/>
      <c r="I223" s="214"/>
      <c r="J223" s="214"/>
      <c r="K223" s="111"/>
      <c r="L223" s="215"/>
      <c r="M223" s="216"/>
      <c r="N223" s="217"/>
      <c r="O223" s="217"/>
      <c r="P223" s="217"/>
      <c r="Q223" s="217"/>
      <c r="R223" s="217"/>
      <c r="S223" s="218"/>
      <c r="T223" s="218"/>
      <c r="U223" s="218"/>
      <c r="V223" s="218"/>
      <c r="W223" s="218"/>
      <c r="X223" s="100"/>
      <c r="Y223" s="100"/>
      <c r="Z223" s="100"/>
      <c r="AA223" s="219" t="str">
        <f t="shared" si="15"/>
        <v/>
      </c>
      <c r="AB223" s="220"/>
      <c r="AC223" s="221"/>
      <c r="AD223" s="221"/>
      <c r="AE223" s="222"/>
      <c r="AF223" s="222"/>
      <c r="AG223" s="223"/>
      <c r="AH223" s="223"/>
      <c r="AI223" s="223"/>
      <c r="AJ223" s="223"/>
      <c r="AK223" s="223"/>
      <c r="AL223" s="223"/>
      <c r="AM223" s="223"/>
      <c r="AN223" s="101"/>
      <c r="AO223" s="98"/>
      <c r="AP223" s="99"/>
      <c r="AR223" s="76" t="str">
        <f t="shared" si="16"/>
        <v/>
      </c>
      <c r="AS223" s="76">
        <f t="shared" si="17"/>
        <v>0</v>
      </c>
      <c r="AT223" s="76">
        <f t="shared" si="18"/>
        <v>0</v>
      </c>
    </row>
    <row r="224" spans="1:46" ht="30" customHeight="1" x14ac:dyDescent="0.25">
      <c r="A224" s="214"/>
      <c r="B224" s="214"/>
      <c r="C224" s="214"/>
      <c r="D224" s="224"/>
      <c r="E224" s="225"/>
      <c r="F224" s="226"/>
      <c r="G224" s="224"/>
      <c r="H224" s="225"/>
      <c r="I224" s="225"/>
      <c r="J224" s="226"/>
      <c r="K224" s="111"/>
      <c r="L224" s="215"/>
      <c r="M224" s="216"/>
      <c r="N224" s="217"/>
      <c r="O224" s="217"/>
      <c r="P224" s="217"/>
      <c r="Q224" s="217"/>
      <c r="R224" s="217"/>
      <c r="S224" s="218"/>
      <c r="T224" s="218"/>
      <c r="U224" s="218"/>
      <c r="V224" s="218"/>
      <c r="W224" s="218"/>
      <c r="X224" s="100"/>
      <c r="Y224" s="100"/>
      <c r="Z224" s="100"/>
      <c r="AA224" s="219" t="str">
        <f t="shared" si="15"/>
        <v/>
      </c>
      <c r="AB224" s="220"/>
      <c r="AC224" s="221"/>
      <c r="AD224" s="221"/>
      <c r="AE224" s="222"/>
      <c r="AF224" s="222"/>
      <c r="AG224" s="223"/>
      <c r="AH224" s="223"/>
      <c r="AI224" s="223"/>
      <c r="AJ224" s="223"/>
      <c r="AK224" s="223"/>
      <c r="AL224" s="223"/>
      <c r="AM224" s="223"/>
      <c r="AN224" s="101"/>
      <c r="AO224" s="98"/>
      <c r="AP224" s="99"/>
      <c r="AR224" s="76" t="str">
        <f t="shared" si="16"/>
        <v/>
      </c>
      <c r="AS224" s="76">
        <f t="shared" si="17"/>
        <v>0</v>
      </c>
      <c r="AT224" s="76">
        <f t="shared" si="18"/>
        <v>0</v>
      </c>
    </row>
    <row r="225" spans="1:46" ht="30" customHeight="1" x14ac:dyDescent="0.25">
      <c r="A225" s="214"/>
      <c r="B225" s="214"/>
      <c r="C225" s="214"/>
      <c r="D225" s="224"/>
      <c r="E225" s="225"/>
      <c r="F225" s="226"/>
      <c r="G225" s="224"/>
      <c r="H225" s="225"/>
      <c r="I225" s="225"/>
      <c r="J225" s="226"/>
      <c r="K225" s="111"/>
      <c r="L225" s="215"/>
      <c r="M225" s="216"/>
      <c r="N225" s="217"/>
      <c r="O225" s="217"/>
      <c r="P225" s="217"/>
      <c r="Q225" s="217"/>
      <c r="R225" s="217"/>
      <c r="S225" s="218"/>
      <c r="T225" s="218"/>
      <c r="U225" s="218"/>
      <c r="V225" s="218"/>
      <c r="W225" s="218"/>
      <c r="X225" s="100"/>
      <c r="Y225" s="100"/>
      <c r="Z225" s="100"/>
      <c r="AA225" s="219" t="str">
        <f t="shared" si="15"/>
        <v/>
      </c>
      <c r="AB225" s="220"/>
      <c r="AC225" s="221"/>
      <c r="AD225" s="221"/>
      <c r="AE225" s="222"/>
      <c r="AF225" s="222"/>
      <c r="AG225" s="223"/>
      <c r="AH225" s="223"/>
      <c r="AI225" s="223"/>
      <c r="AJ225" s="223"/>
      <c r="AK225" s="223"/>
      <c r="AL225" s="223"/>
      <c r="AM225" s="223"/>
      <c r="AN225" s="101"/>
      <c r="AO225" s="98"/>
      <c r="AP225" s="99"/>
      <c r="AR225" s="76" t="str">
        <f t="shared" si="16"/>
        <v/>
      </c>
      <c r="AS225" s="76">
        <f t="shared" si="17"/>
        <v>0</v>
      </c>
      <c r="AT225" s="76">
        <f t="shared" si="18"/>
        <v>0</v>
      </c>
    </row>
    <row r="226" spans="1:46" ht="30" customHeight="1" x14ac:dyDescent="0.25">
      <c r="A226" s="214"/>
      <c r="B226" s="214"/>
      <c r="C226" s="214"/>
      <c r="D226" s="224"/>
      <c r="E226" s="225"/>
      <c r="F226" s="226"/>
      <c r="G226" s="224"/>
      <c r="H226" s="225"/>
      <c r="I226" s="225"/>
      <c r="J226" s="226"/>
      <c r="K226" s="111"/>
      <c r="L226" s="215"/>
      <c r="M226" s="216"/>
      <c r="N226" s="217"/>
      <c r="O226" s="217"/>
      <c r="P226" s="217"/>
      <c r="Q226" s="217"/>
      <c r="R226" s="217"/>
      <c r="S226" s="218"/>
      <c r="T226" s="218"/>
      <c r="U226" s="218"/>
      <c r="V226" s="218"/>
      <c r="W226" s="218"/>
      <c r="X226" s="100"/>
      <c r="Y226" s="100"/>
      <c r="Z226" s="100"/>
      <c r="AA226" s="219" t="str">
        <f t="shared" si="15"/>
        <v/>
      </c>
      <c r="AB226" s="220"/>
      <c r="AC226" s="221"/>
      <c r="AD226" s="221"/>
      <c r="AE226" s="222"/>
      <c r="AF226" s="222"/>
      <c r="AG226" s="223"/>
      <c r="AH226" s="223"/>
      <c r="AI226" s="223"/>
      <c r="AJ226" s="223"/>
      <c r="AK226" s="223"/>
      <c r="AL226" s="223"/>
      <c r="AM226" s="223"/>
      <c r="AN226" s="101"/>
      <c r="AO226" s="98"/>
      <c r="AP226" s="99"/>
      <c r="AR226" s="76" t="str">
        <f t="shared" si="16"/>
        <v/>
      </c>
      <c r="AS226" s="76">
        <f t="shared" si="17"/>
        <v>0</v>
      </c>
      <c r="AT226" s="76">
        <f t="shared" si="18"/>
        <v>0</v>
      </c>
    </row>
    <row r="227" spans="1:46" ht="30" customHeight="1" x14ac:dyDescent="0.25">
      <c r="A227" s="214"/>
      <c r="B227" s="214"/>
      <c r="C227" s="214"/>
      <c r="D227" s="224"/>
      <c r="E227" s="225"/>
      <c r="F227" s="226"/>
      <c r="G227" s="224"/>
      <c r="H227" s="225"/>
      <c r="I227" s="225"/>
      <c r="J227" s="226"/>
      <c r="K227" s="111"/>
      <c r="L227" s="215"/>
      <c r="M227" s="216"/>
      <c r="N227" s="217"/>
      <c r="O227" s="217"/>
      <c r="P227" s="217"/>
      <c r="Q227" s="217"/>
      <c r="R227" s="217"/>
      <c r="S227" s="218"/>
      <c r="T227" s="218"/>
      <c r="U227" s="218"/>
      <c r="V227" s="218"/>
      <c r="W227" s="218"/>
      <c r="X227" s="100"/>
      <c r="Y227" s="100"/>
      <c r="Z227" s="100"/>
      <c r="AA227" s="219" t="str">
        <f t="shared" si="15"/>
        <v/>
      </c>
      <c r="AB227" s="220"/>
      <c r="AC227" s="221"/>
      <c r="AD227" s="221"/>
      <c r="AE227" s="222"/>
      <c r="AF227" s="222"/>
      <c r="AG227" s="223"/>
      <c r="AH227" s="223"/>
      <c r="AI227" s="223"/>
      <c r="AJ227" s="223"/>
      <c r="AK227" s="223"/>
      <c r="AL227" s="223"/>
      <c r="AM227" s="223"/>
      <c r="AN227" s="101"/>
      <c r="AO227" s="98"/>
      <c r="AP227" s="99"/>
      <c r="AR227" s="76" t="str">
        <f t="shared" si="16"/>
        <v/>
      </c>
      <c r="AS227" s="76">
        <f t="shared" si="17"/>
        <v>0</v>
      </c>
      <c r="AT227" s="76">
        <f t="shared" si="18"/>
        <v>0</v>
      </c>
    </row>
    <row r="228" spans="1:46" ht="30" customHeight="1" x14ac:dyDescent="0.25">
      <c r="A228" s="214"/>
      <c r="B228" s="214"/>
      <c r="C228" s="214"/>
      <c r="D228" s="224"/>
      <c r="E228" s="225"/>
      <c r="F228" s="226"/>
      <c r="G228" s="224"/>
      <c r="H228" s="225"/>
      <c r="I228" s="225"/>
      <c r="J228" s="226"/>
      <c r="K228" s="111"/>
      <c r="L228" s="215"/>
      <c r="M228" s="216"/>
      <c r="N228" s="217"/>
      <c r="O228" s="217"/>
      <c r="P228" s="217"/>
      <c r="Q228" s="217"/>
      <c r="R228" s="217"/>
      <c r="S228" s="218"/>
      <c r="T228" s="218"/>
      <c r="U228" s="218"/>
      <c r="V228" s="218"/>
      <c r="W228" s="218"/>
      <c r="X228" s="100"/>
      <c r="Y228" s="100"/>
      <c r="Z228" s="100"/>
      <c r="AA228" s="219" t="str">
        <f t="shared" si="15"/>
        <v/>
      </c>
      <c r="AB228" s="220"/>
      <c r="AC228" s="221"/>
      <c r="AD228" s="221"/>
      <c r="AE228" s="222"/>
      <c r="AF228" s="222"/>
      <c r="AG228" s="223"/>
      <c r="AH228" s="223"/>
      <c r="AI228" s="223"/>
      <c r="AJ228" s="223"/>
      <c r="AK228" s="223"/>
      <c r="AL228" s="223"/>
      <c r="AM228" s="223"/>
      <c r="AN228" s="101"/>
      <c r="AO228" s="98"/>
      <c r="AP228" s="99"/>
      <c r="AR228" s="76" t="str">
        <f t="shared" si="16"/>
        <v/>
      </c>
      <c r="AS228" s="76">
        <f t="shared" si="17"/>
        <v>0</v>
      </c>
      <c r="AT228" s="76">
        <f t="shared" si="18"/>
        <v>0</v>
      </c>
    </row>
    <row r="229" spans="1:46" ht="30" customHeight="1" x14ac:dyDescent="0.25">
      <c r="A229" s="214"/>
      <c r="B229" s="214"/>
      <c r="C229" s="214"/>
      <c r="D229" s="224"/>
      <c r="E229" s="225"/>
      <c r="F229" s="226"/>
      <c r="G229" s="224"/>
      <c r="H229" s="225"/>
      <c r="I229" s="225"/>
      <c r="J229" s="226"/>
      <c r="K229" s="111"/>
      <c r="L229" s="215"/>
      <c r="M229" s="216"/>
      <c r="N229" s="217"/>
      <c r="O229" s="217"/>
      <c r="P229" s="217"/>
      <c r="Q229" s="217"/>
      <c r="R229" s="217"/>
      <c r="S229" s="218"/>
      <c r="T229" s="218"/>
      <c r="U229" s="218"/>
      <c r="V229" s="218"/>
      <c r="W229" s="218"/>
      <c r="X229" s="100"/>
      <c r="Y229" s="100"/>
      <c r="Z229" s="100"/>
      <c r="AA229" s="219" t="str">
        <f t="shared" si="15"/>
        <v/>
      </c>
      <c r="AB229" s="220"/>
      <c r="AC229" s="221"/>
      <c r="AD229" s="221"/>
      <c r="AE229" s="222"/>
      <c r="AF229" s="222"/>
      <c r="AG229" s="223"/>
      <c r="AH229" s="223"/>
      <c r="AI229" s="223"/>
      <c r="AJ229" s="223"/>
      <c r="AK229" s="223"/>
      <c r="AL229" s="223"/>
      <c r="AM229" s="223"/>
      <c r="AN229" s="101"/>
      <c r="AO229" s="98"/>
      <c r="AP229" s="99"/>
      <c r="AR229" s="76" t="str">
        <f t="shared" si="16"/>
        <v/>
      </c>
      <c r="AS229" s="76">
        <f t="shared" si="17"/>
        <v>0</v>
      </c>
      <c r="AT229" s="76">
        <f t="shared" si="18"/>
        <v>0</v>
      </c>
    </row>
    <row r="230" spans="1:46" ht="30" customHeight="1" x14ac:dyDescent="0.25">
      <c r="A230" s="214"/>
      <c r="B230" s="214"/>
      <c r="C230" s="214"/>
      <c r="D230" s="224"/>
      <c r="E230" s="225"/>
      <c r="F230" s="226"/>
      <c r="G230" s="224"/>
      <c r="H230" s="225"/>
      <c r="I230" s="225"/>
      <c r="J230" s="226"/>
      <c r="K230" s="111"/>
      <c r="L230" s="215"/>
      <c r="M230" s="216"/>
      <c r="N230" s="217"/>
      <c r="O230" s="217"/>
      <c r="P230" s="217"/>
      <c r="Q230" s="217"/>
      <c r="R230" s="217"/>
      <c r="S230" s="218"/>
      <c r="T230" s="218"/>
      <c r="U230" s="218"/>
      <c r="V230" s="218"/>
      <c r="W230" s="218"/>
      <c r="X230" s="100"/>
      <c r="Y230" s="100"/>
      <c r="Z230" s="100"/>
      <c r="AA230" s="219" t="str">
        <f t="shared" si="15"/>
        <v/>
      </c>
      <c r="AB230" s="220"/>
      <c r="AC230" s="221"/>
      <c r="AD230" s="221"/>
      <c r="AE230" s="222"/>
      <c r="AF230" s="222"/>
      <c r="AG230" s="223"/>
      <c r="AH230" s="223"/>
      <c r="AI230" s="223"/>
      <c r="AJ230" s="223"/>
      <c r="AK230" s="223"/>
      <c r="AL230" s="223"/>
      <c r="AM230" s="223"/>
      <c r="AN230" s="101"/>
      <c r="AO230" s="98"/>
      <c r="AP230" s="99"/>
      <c r="AR230" s="76" t="str">
        <f t="shared" si="16"/>
        <v/>
      </c>
      <c r="AS230" s="76">
        <f t="shared" si="17"/>
        <v>0</v>
      </c>
      <c r="AT230" s="76">
        <f t="shared" si="18"/>
        <v>0</v>
      </c>
    </row>
    <row r="231" spans="1:46" ht="30" customHeight="1" x14ac:dyDescent="0.25">
      <c r="A231" s="214"/>
      <c r="B231" s="214"/>
      <c r="C231" s="214"/>
      <c r="D231" s="224"/>
      <c r="E231" s="225"/>
      <c r="F231" s="226"/>
      <c r="G231" s="224"/>
      <c r="H231" s="225"/>
      <c r="I231" s="225"/>
      <c r="J231" s="226"/>
      <c r="K231" s="111"/>
      <c r="L231" s="215"/>
      <c r="M231" s="216"/>
      <c r="N231" s="217"/>
      <c r="O231" s="217"/>
      <c r="P231" s="217"/>
      <c r="Q231" s="217"/>
      <c r="R231" s="217"/>
      <c r="S231" s="218"/>
      <c r="T231" s="218"/>
      <c r="U231" s="218"/>
      <c r="V231" s="218"/>
      <c r="W231" s="218"/>
      <c r="X231" s="100"/>
      <c r="Y231" s="100"/>
      <c r="Z231" s="100"/>
      <c r="AA231" s="219" t="str">
        <f t="shared" si="15"/>
        <v/>
      </c>
      <c r="AB231" s="220"/>
      <c r="AC231" s="221"/>
      <c r="AD231" s="221"/>
      <c r="AE231" s="222"/>
      <c r="AF231" s="222"/>
      <c r="AG231" s="223"/>
      <c r="AH231" s="223"/>
      <c r="AI231" s="223"/>
      <c r="AJ231" s="223"/>
      <c r="AK231" s="223"/>
      <c r="AL231" s="223"/>
      <c r="AM231" s="223"/>
      <c r="AN231" s="101"/>
      <c r="AO231" s="98"/>
      <c r="AP231" s="99"/>
      <c r="AR231" s="76" t="str">
        <f t="shared" si="16"/>
        <v/>
      </c>
      <c r="AS231" s="76">
        <f t="shared" si="17"/>
        <v>0</v>
      </c>
      <c r="AT231" s="76">
        <f t="shared" si="18"/>
        <v>0</v>
      </c>
    </row>
    <row r="232" spans="1:46" ht="30" customHeight="1" x14ac:dyDescent="0.25">
      <c r="A232" s="214"/>
      <c r="B232" s="214"/>
      <c r="C232" s="214"/>
      <c r="D232" s="224"/>
      <c r="E232" s="225"/>
      <c r="F232" s="226"/>
      <c r="G232" s="224"/>
      <c r="H232" s="225"/>
      <c r="I232" s="225"/>
      <c r="J232" s="226"/>
      <c r="K232" s="111"/>
      <c r="L232" s="215"/>
      <c r="M232" s="216"/>
      <c r="N232" s="217"/>
      <c r="O232" s="217"/>
      <c r="P232" s="217"/>
      <c r="Q232" s="217"/>
      <c r="R232" s="217"/>
      <c r="S232" s="218"/>
      <c r="T232" s="218"/>
      <c r="U232" s="218"/>
      <c r="V232" s="218"/>
      <c r="W232" s="218"/>
      <c r="X232" s="100"/>
      <c r="Y232" s="100"/>
      <c r="Z232" s="100"/>
      <c r="AA232" s="219" t="str">
        <f t="shared" si="15"/>
        <v/>
      </c>
      <c r="AB232" s="220"/>
      <c r="AC232" s="221"/>
      <c r="AD232" s="221"/>
      <c r="AE232" s="222"/>
      <c r="AF232" s="222"/>
      <c r="AG232" s="223"/>
      <c r="AH232" s="223"/>
      <c r="AI232" s="223"/>
      <c r="AJ232" s="223"/>
      <c r="AK232" s="223"/>
      <c r="AL232" s="223"/>
      <c r="AM232" s="223"/>
      <c r="AN232" s="101"/>
      <c r="AO232" s="98"/>
      <c r="AP232" s="99"/>
      <c r="AR232" s="76" t="str">
        <f t="shared" si="16"/>
        <v/>
      </c>
      <c r="AS232" s="76">
        <f t="shared" si="17"/>
        <v>0</v>
      </c>
      <c r="AT232" s="76">
        <f t="shared" si="18"/>
        <v>0</v>
      </c>
    </row>
    <row r="233" spans="1:46" ht="30" customHeight="1" x14ac:dyDescent="0.25">
      <c r="A233" s="214"/>
      <c r="B233" s="214"/>
      <c r="C233" s="214"/>
      <c r="D233" s="224"/>
      <c r="E233" s="225"/>
      <c r="F233" s="226"/>
      <c r="G233" s="224"/>
      <c r="H233" s="225"/>
      <c r="I233" s="225"/>
      <c r="J233" s="226"/>
      <c r="K233" s="111"/>
      <c r="L233" s="215"/>
      <c r="M233" s="216"/>
      <c r="N233" s="217"/>
      <c r="O233" s="217"/>
      <c r="P233" s="217"/>
      <c r="Q233" s="217"/>
      <c r="R233" s="217"/>
      <c r="S233" s="218"/>
      <c r="T233" s="218"/>
      <c r="U233" s="218"/>
      <c r="V233" s="218"/>
      <c r="W233" s="218"/>
      <c r="X233" s="100"/>
      <c r="Y233" s="100"/>
      <c r="Z233" s="100"/>
      <c r="AA233" s="219" t="str">
        <f t="shared" si="15"/>
        <v/>
      </c>
      <c r="AB233" s="220"/>
      <c r="AC233" s="221"/>
      <c r="AD233" s="221"/>
      <c r="AE233" s="222"/>
      <c r="AF233" s="222"/>
      <c r="AG233" s="223"/>
      <c r="AH233" s="223"/>
      <c r="AI233" s="223"/>
      <c r="AJ233" s="223"/>
      <c r="AK233" s="223"/>
      <c r="AL233" s="223"/>
      <c r="AM233" s="223"/>
      <c r="AN233" s="101"/>
      <c r="AO233" s="98"/>
      <c r="AP233" s="99"/>
      <c r="AR233" s="76" t="str">
        <f t="shared" si="16"/>
        <v/>
      </c>
      <c r="AS233" s="76">
        <f t="shared" si="17"/>
        <v>0</v>
      </c>
      <c r="AT233" s="76">
        <f t="shared" si="18"/>
        <v>0</v>
      </c>
    </row>
    <row r="234" spans="1:46" ht="30" customHeight="1" x14ac:dyDescent="0.25">
      <c r="A234" s="214"/>
      <c r="B234" s="214"/>
      <c r="C234" s="214"/>
      <c r="D234" s="214"/>
      <c r="E234" s="214"/>
      <c r="F234" s="214"/>
      <c r="G234" s="214"/>
      <c r="H234" s="214"/>
      <c r="I234" s="214"/>
      <c r="J234" s="214"/>
      <c r="K234" s="111"/>
      <c r="L234" s="215"/>
      <c r="M234" s="216"/>
      <c r="N234" s="217"/>
      <c r="O234" s="217"/>
      <c r="P234" s="217"/>
      <c r="Q234" s="217"/>
      <c r="R234" s="217"/>
      <c r="S234" s="218"/>
      <c r="T234" s="218"/>
      <c r="U234" s="218"/>
      <c r="V234" s="218"/>
      <c r="W234" s="218"/>
      <c r="X234" s="100"/>
      <c r="Y234" s="100"/>
      <c r="Z234" s="100"/>
      <c r="AA234" s="219" t="str">
        <f t="shared" si="15"/>
        <v/>
      </c>
      <c r="AB234" s="220"/>
      <c r="AC234" s="221"/>
      <c r="AD234" s="221"/>
      <c r="AE234" s="222"/>
      <c r="AF234" s="222"/>
      <c r="AG234" s="223"/>
      <c r="AH234" s="223"/>
      <c r="AI234" s="223"/>
      <c r="AJ234" s="223"/>
      <c r="AK234" s="223"/>
      <c r="AL234" s="223"/>
      <c r="AM234" s="223"/>
      <c r="AN234" s="101"/>
      <c r="AO234" s="98"/>
      <c r="AP234" s="99"/>
      <c r="AR234" s="76" t="str">
        <f t="shared" si="16"/>
        <v/>
      </c>
      <c r="AS234" s="76">
        <f t="shared" si="17"/>
        <v>0</v>
      </c>
      <c r="AT234" s="76">
        <f t="shared" si="18"/>
        <v>0</v>
      </c>
    </row>
    <row r="235" spans="1:46" ht="30" customHeight="1" x14ac:dyDescent="0.25">
      <c r="A235" s="214"/>
      <c r="B235" s="214"/>
      <c r="C235" s="214"/>
      <c r="D235" s="214"/>
      <c r="E235" s="214"/>
      <c r="F235" s="214"/>
      <c r="G235" s="214"/>
      <c r="H235" s="214"/>
      <c r="I235" s="214"/>
      <c r="J235" s="214"/>
      <c r="K235" s="111"/>
      <c r="L235" s="215"/>
      <c r="M235" s="216"/>
      <c r="N235" s="217"/>
      <c r="O235" s="217"/>
      <c r="P235" s="217"/>
      <c r="Q235" s="217"/>
      <c r="R235" s="217"/>
      <c r="S235" s="218"/>
      <c r="T235" s="218"/>
      <c r="U235" s="218"/>
      <c r="V235" s="218"/>
      <c r="W235" s="218"/>
      <c r="X235" s="100"/>
      <c r="Y235" s="100"/>
      <c r="Z235" s="100"/>
      <c r="AA235" s="219" t="str">
        <f t="shared" si="15"/>
        <v/>
      </c>
      <c r="AB235" s="220"/>
      <c r="AC235" s="221"/>
      <c r="AD235" s="221"/>
      <c r="AE235" s="222"/>
      <c r="AF235" s="222"/>
      <c r="AG235" s="223"/>
      <c r="AH235" s="223"/>
      <c r="AI235" s="223"/>
      <c r="AJ235" s="223"/>
      <c r="AK235" s="223"/>
      <c r="AL235" s="223"/>
      <c r="AM235" s="223"/>
      <c r="AN235" s="101"/>
      <c r="AO235" s="98"/>
      <c r="AP235" s="99"/>
      <c r="AR235" s="76" t="str">
        <f t="shared" si="16"/>
        <v/>
      </c>
      <c r="AS235" s="76">
        <f t="shared" si="17"/>
        <v>0</v>
      </c>
      <c r="AT235" s="76">
        <f t="shared" si="18"/>
        <v>0</v>
      </c>
    </row>
    <row r="236" spans="1:46" ht="30" customHeight="1" x14ac:dyDescent="0.25">
      <c r="A236" s="214"/>
      <c r="B236" s="214"/>
      <c r="C236" s="214"/>
      <c r="D236" s="214"/>
      <c r="E236" s="214"/>
      <c r="F236" s="214"/>
      <c r="G236" s="214"/>
      <c r="H236" s="214"/>
      <c r="I236" s="214"/>
      <c r="J236" s="214"/>
      <c r="K236" s="111"/>
      <c r="L236" s="215"/>
      <c r="M236" s="216"/>
      <c r="N236" s="217"/>
      <c r="O236" s="217"/>
      <c r="P236" s="217"/>
      <c r="Q236" s="217"/>
      <c r="R236" s="217"/>
      <c r="S236" s="218"/>
      <c r="T236" s="218"/>
      <c r="U236" s="218"/>
      <c r="V236" s="218"/>
      <c r="W236" s="218"/>
      <c r="X236" s="100"/>
      <c r="Y236" s="100"/>
      <c r="Z236" s="100"/>
      <c r="AA236" s="219" t="str">
        <f t="shared" si="15"/>
        <v/>
      </c>
      <c r="AB236" s="220"/>
      <c r="AC236" s="221"/>
      <c r="AD236" s="221"/>
      <c r="AE236" s="222"/>
      <c r="AF236" s="222"/>
      <c r="AG236" s="223"/>
      <c r="AH236" s="223"/>
      <c r="AI236" s="223"/>
      <c r="AJ236" s="223"/>
      <c r="AK236" s="223"/>
      <c r="AL236" s="223"/>
      <c r="AM236" s="223"/>
      <c r="AN236" s="101"/>
      <c r="AO236" s="98"/>
      <c r="AP236" s="99"/>
      <c r="AR236" s="76" t="str">
        <f t="shared" si="16"/>
        <v/>
      </c>
      <c r="AS236" s="76">
        <f t="shared" si="17"/>
        <v>0</v>
      </c>
      <c r="AT236" s="76">
        <f t="shared" si="18"/>
        <v>0</v>
      </c>
    </row>
    <row r="237" spans="1:46" ht="30" customHeight="1" x14ac:dyDescent="0.25">
      <c r="A237" s="214"/>
      <c r="B237" s="214"/>
      <c r="C237" s="214"/>
      <c r="D237" s="112"/>
      <c r="E237" s="113"/>
      <c r="F237" s="114"/>
      <c r="G237" s="112"/>
      <c r="H237" s="113"/>
      <c r="I237" s="113"/>
      <c r="J237" s="114"/>
      <c r="K237" s="111"/>
      <c r="L237" s="215"/>
      <c r="M237" s="216"/>
      <c r="N237" s="217"/>
      <c r="O237" s="217"/>
      <c r="P237" s="217"/>
      <c r="Q237" s="217"/>
      <c r="R237" s="217"/>
      <c r="S237" s="218"/>
      <c r="T237" s="218"/>
      <c r="U237" s="218"/>
      <c r="V237" s="218"/>
      <c r="W237" s="218"/>
      <c r="X237" s="100"/>
      <c r="Y237" s="100"/>
      <c r="Z237" s="100"/>
      <c r="AA237" s="219" t="str">
        <f t="shared" si="15"/>
        <v/>
      </c>
      <c r="AB237" s="220"/>
      <c r="AC237" s="221"/>
      <c r="AD237" s="221"/>
      <c r="AE237" s="222"/>
      <c r="AF237" s="222"/>
      <c r="AG237" s="223"/>
      <c r="AH237" s="223"/>
      <c r="AI237" s="223"/>
      <c r="AJ237" s="223"/>
      <c r="AK237" s="223"/>
      <c r="AL237" s="223"/>
      <c r="AM237" s="223"/>
      <c r="AN237" s="101"/>
      <c r="AO237" s="98"/>
      <c r="AP237" s="99"/>
      <c r="AR237" s="76" t="str">
        <f t="shared" si="16"/>
        <v/>
      </c>
      <c r="AS237" s="76">
        <f t="shared" si="17"/>
        <v>0</v>
      </c>
      <c r="AT237" s="76">
        <f t="shared" si="18"/>
        <v>0</v>
      </c>
    </row>
    <row r="238" spans="1:46" ht="30" customHeight="1" x14ac:dyDescent="0.25">
      <c r="A238" s="214"/>
      <c r="B238" s="214"/>
      <c r="C238" s="214"/>
      <c r="D238" s="112"/>
      <c r="E238" s="113"/>
      <c r="F238" s="114"/>
      <c r="G238" s="112"/>
      <c r="H238" s="113"/>
      <c r="I238" s="113"/>
      <c r="J238" s="114"/>
      <c r="K238" s="111"/>
      <c r="L238" s="215"/>
      <c r="M238" s="216"/>
      <c r="N238" s="217"/>
      <c r="O238" s="217"/>
      <c r="P238" s="217"/>
      <c r="Q238" s="217"/>
      <c r="R238" s="217"/>
      <c r="S238" s="218"/>
      <c r="T238" s="218"/>
      <c r="U238" s="218"/>
      <c r="V238" s="218"/>
      <c r="W238" s="218"/>
      <c r="X238" s="100"/>
      <c r="Y238" s="100"/>
      <c r="Z238" s="100"/>
      <c r="AA238" s="219" t="str">
        <f t="shared" si="15"/>
        <v/>
      </c>
      <c r="AB238" s="220"/>
      <c r="AC238" s="221"/>
      <c r="AD238" s="221"/>
      <c r="AE238" s="222"/>
      <c r="AF238" s="222"/>
      <c r="AG238" s="223"/>
      <c r="AH238" s="223"/>
      <c r="AI238" s="223"/>
      <c r="AJ238" s="223"/>
      <c r="AK238" s="223"/>
      <c r="AL238" s="223"/>
      <c r="AM238" s="223"/>
      <c r="AN238" s="101"/>
      <c r="AO238" s="98"/>
      <c r="AP238" s="99"/>
      <c r="AR238" s="76" t="str">
        <f t="shared" si="16"/>
        <v/>
      </c>
      <c r="AS238" s="76">
        <f t="shared" si="17"/>
        <v>0</v>
      </c>
      <c r="AT238" s="76">
        <f t="shared" si="18"/>
        <v>0</v>
      </c>
    </row>
    <row r="239" spans="1:46" ht="30" customHeight="1" x14ac:dyDescent="0.25">
      <c r="A239" s="214"/>
      <c r="B239" s="214"/>
      <c r="C239" s="214"/>
      <c r="D239" s="112"/>
      <c r="E239" s="113"/>
      <c r="F239" s="114"/>
      <c r="G239" s="112"/>
      <c r="H239" s="113"/>
      <c r="I239" s="113"/>
      <c r="J239" s="114"/>
      <c r="K239" s="111"/>
      <c r="L239" s="215"/>
      <c r="M239" s="216"/>
      <c r="N239" s="217"/>
      <c r="O239" s="217"/>
      <c r="P239" s="217"/>
      <c r="Q239" s="217"/>
      <c r="R239" s="217"/>
      <c r="S239" s="218"/>
      <c r="T239" s="218"/>
      <c r="U239" s="218"/>
      <c r="V239" s="218"/>
      <c r="W239" s="218"/>
      <c r="X239" s="100"/>
      <c r="Y239" s="100"/>
      <c r="Z239" s="100"/>
      <c r="AA239" s="219" t="str">
        <f t="shared" si="15"/>
        <v/>
      </c>
      <c r="AB239" s="220"/>
      <c r="AC239" s="221"/>
      <c r="AD239" s="221"/>
      <c r="AE239" s="222"/>
      <c r="AF239" s="222"/>
      <c r="AG239" s="223"/>
      <c r="AH239" s="223"/>
      <c r="AI239" s="223"/>
      <c r="AJ239" s="223"/>
      <c r="AK239" s="223"/>
      <c r="AL239" s="223"/>
      <c r="AM239" s="223"/>
      <c r="AN239" s="101"/>
      <c r="AO239" s="98"/>
      <c r="AP239" s="99"/>
      <c r="AR239" s="76" t="str">
        <f t="shared" si="16"/>
        <v/>
      </c>
      <c r="AS239" s="76">
        <f t="shared" si="17"/>
        <v>0</v>
      </c>
      <c r="AT239" s="76">
        <f t="shared" si="18"/>
        <v>0</v>
      </c>
    </row>
    <row r="240" spans="1:46" ht="30" customHeight="1" x14ac:dyDescent="0.25">
      <c r="A240" s="214"/>
      <c r="B240" s="214"/>
      <c r="C240" s="214"/>
      <c r="D240" s="112"/>
      <c r="E240" s="113"/>
      <c r="F240" s="114"/>
      <c r="G240" s="112"/>
      <c r="H240" s="113"/>
      <c r="I240" s="113"/>
      <c r="J240" s="114"/>
      <c r="K240" s="111"/>
      <c r="L240" s="215"/>
      <c r="M240" s="216"/>
      <c r="N240" s="217"/>
      <c r="O240" s="217"/>
      <c r="P240" s="217"/>
      <c r="Q240" s="217"/>
      <c r="R240" s="217"/>
      <c r="S240" s="218"/>
      <c r="T240" s="218"/>
      <c r="U240" s="218"/>
      <c r="V240" s="218"/>
      <c r="W240" s="218"/>
      <c r="X240" s="100"/>
      <c r="Y240" s="100"/>
      <c r="Z240" s="100"/>
      <c r="AA240" s="219" t="str">
        <f t="shared" si="15"/>
        <v/>
      </c>
      <c r="AB240" s="220"/>
      <c r="AC240" s="221"/>
      <c r="AD240" s="221"/>
      <c r="AE240" s="222"/>
      <c r="AF240" s="222"/>
      <c r="AG240" s="223"/>
      <c r="AH240" s="223"/>
      <c r="AI240" s="223"/>
      <c r="AJ240" s="223"/>
      <c r="AK240" s="223"/>
      <c r="AL240" s="223"/>
      <c r="AM240" s="223"/>
      <c r="AN240" s="101"/>
      <c r="AO240" s="98"/>
      <c r="AP240" s="99"/>
      <c r="AR240" s="76" t="str">
        <f t="shared" si="16"/>
        <v/>
      </c>
      <c r="AS240" s="76">
        <f t="shared" si="17"/>
        <v>0</v>
      </c>
      <c r="AT240" s="76">
        <f t="shared" si="18"/>
        <v>0</v>
      </c>
    </row>
    <row r="241" spans="1:46" ht="30" customHeight="1" x14ac:dyDescent="0.25">
      <c r="A241" s="214"/>
      <c r="B241" s="214"/>
      <c r="C241" s="214"/>
      <c r="D241" s="112"/>
      <c r="E241" s="113"/>
      <c r="F241" s="114"/>
      <c r="G241" s="112"/>
      <c r="H241" s="113"/>
      <c r="I241" s="113"/>
      <c r="J241" s="114"/>
      <c r="K241" s="111"/>
      <c r="L241" s="215"/>
      <c r="M241" s="216"/>
      <c r="N241" s="217"/>
      <c r="O241" s="217"/>
      <c r="P241" s="217"/>
      <c r="Q241" s="217"/>
      <c r="R241" s="217"/>
      <c r="S241" s="218"/>
      <c r="T241" s="218"/>
      <c r="U241" s="218"/>
      <c r="V241" s="218"/>
      <c r="W241" s="218"/>
      <c r="X241" s="100"/>
      <c r="Y241" s="100"/>
      <c r="Z241" s="100"/>
      <c r="AA241" s="219" t="str">
        <f t="shared" si="15"/>
        <v/>
      </c>
      <c r="AB241" s="220"/>
      <c r="AC241" s="221"/>
      <c r="AD241" s="221"/>
      <c r="AE241" s="222"/>
      <c r="AF241" s="222"/>
      <c r="AG241" s="223"/>
      <c r="AH241" s="223"/>
      <c r="AI241" s="223"/>
      <c r="AJ241" s="223"/>
      <c r="AK241" s="223"/>
      <c r="AL241" s="223"/>
      <c r="AM241" s="223"/>
      <c r="AN241" s="101"/>
      <c r="AO241" s="98"/>
      <c r="AP241" s="99"/>
      <c r="AR241" s="76" t="str">
        <f t="shared" si="16"/>
        <v/>
      </c>
      <c r="AS241" s="76">
        <f t="shared" si="17"/>
        <v>0</v>
      </c>
      <c r="AT241" s="76">
        <f t="shared" si="18"/>
        <v>0</v>
      </c>
    </row>
    <row r="242" spans="1:46" ht="30" customHeight="1" x14ac:dyDescent="0.25">
      <c r="A242" s="214"/>
      <c r="B242" s="214"/>
      <c r="C242" s="214"/>
      <c r="D242" s="224"/>
      <c r="E242" s="225"/>
      <c r="F242" s="226"/>
      <c r="G242" s="224"/>
      <c r="H242" s="225"/>
      <c r="I242" s="225"/>
      <c r="J242" s="226"/>
      <c r="K242" s="111"/>
      <c r="L242" s="215"/>
      <c r="M242" s="216"/>
      <c r="N242" s="217"/>
      <c r="O242" s="217"/>
      <c r="P242" s="217"/>
      <c r="Q242" s="217"/>
      <c r="R242" s="217"/>
      <c r="S242" s="218"/>
      <c r="T242" s="218"/>
      <c r="U242" s="218"/>
      <c r="V242" s="218"/>
      <c r="W242" s="218"/>
      <c r="X242" s="100"/>
      <c r="Y242" s="100"/>
      <c r="Z242" s="100"/>
      <c r="AA242" s="219" t="str">
        <f t="shared" si="15"/>
        <v/>
      </c>
      <c r="AB242" s="220"/>
      <c r="AC242" s="221"/>
      <c r="AD242" s="221"/>
      <c r="AE242" s="222"/>
      <c r="AF242" s="222"/>
      <c r="AG242" s="223"/>
      <c r="AH242" s="223"/>
      <c r="AI242" s="223"/>
      <c r="AJ242" s="223"/>
      <c r="AK242" s="223"/>
      <c r="AL242" s="223"/>
      <c r="AM242" s="223"/>
      <c r="AN242" s="101"/>
      <c r="AO242" s="98"/>
      <c r="AP242" s="99"/>
      <c r="AR242" s="76" t="str">
        <f t="shared" si="16"/>
        <v/>
      </c>
      <c r="AS242" s="76">
        <f t="shared" si="17"/>
        <v>0</v>
      </c>
      <c r="AT242" s="76">
        <f t="shared" si="18"/>
        <v>0</v>
      </c>
    </row>
    <row r="243" spans="1:46" ht="30" customHeight="1" x14ac:dyDescent="0.25">
      <c r="A243" s="214"/>
      <c r="B243" s="214"/>
      <c r="C243" s="214"/>
      <c r="D243" s="224"/>
      <c r="E243" s="225"/>
      <c r="F243" s="226"/>
      <c r="G243" s="224"/>
      <c r="H243" s="225"/>
      <c r="I243" s="225"/>
      <c r="J243" s="226"/>
      <c r="K243" s="111"/>
      <c r="L243" s="215"/>
      <c r="M243" s="216"/>
      <c r="N243" s="217"/>
      <c r="O243" s="217"/>
      <c r="P243" s="217"/>
      <c r="Q243" s="217"/>
      <c r="R243" s="217"/>
      <c r="S243" s="218"/>
      <c r="T243" s="218"/>
      <c r="U243" s="218"/>
      <c r="V243" s="218"/>
      <c r="W243" s="218"/>
      <c r="X243" s="100"/>
      <c r="Y243" s="100"/>
      <c r="Z243" s="100"/>
      <c r="AA243" s="219" t="str">
        <f t="shared" si="15"/>
        <v/>
      </c>
      <c r="AB243" s="220"/>
      <c r="AC243" s="221"/>
      <c r="AD243" s="221"/>
      <c r="AE243" s="222"/>
      <c r="AF243" s="222"/>
      <c r="AG243" s="223"/>
      <c r="AH243" s="223"/>
      <c r="AI243" s="223"/>
      <c r="AJ243" s="223"/>
      <c r="AK243" s="223"/>
      <c r="AL243" s="223"/>
      <c r="AM243" s="223"/>
      <c r="AN243" s="101"/>
      <c r="AO243" s="98"/>
      <c r="AP243" s="99"/>
      <c r="AR243" s="76" t="str">
        <f t="shared" si="16"/>
        <v/>
      </c>
      <c r="AS243" s="76">
        <f t="shared" si="17"/>
        <v>0</v>
      </c>
      <c r="AT243" s="76">
        <f t="shared" si="18"/>
        <v>0</v>
      </c>
    </row>
    <row r="244" spans="1:46" ht="30" customHeight="1" x14ac:dyDescent="0.25">
      <c r="A244" s="214"/>
      <c r="B244" s="214"/>
      <c r="C244" s="214"/>
      <c r="D244" s="224"/>
      <c r="E244" s="225"/>
      <c r="F244" s="226"/>
      <c r="G244" s="224"/>
      <c r="H244" s="225"/>
      <c r="I244" s="225"/>
      <c r="J244" s="226"/>
      <c r="K244" s="111"/>
      <c r="L244" s="215"/>
      <c r="M244" s="216"/>
      <c r="N244" s="217"/>
      <c r="O244" s="217"/>
      <c r="P244" s="217"/>
      <c r="Q244" s="217"/>
      <c r="R244" s="217"/>
      <c r="S244" s="218"/>
      <c r="T244" s="218"/>
      <c r="U244" s="218"/>
      <c r="V244" s="218"/>
      <c r="W244" s="218"/>
      <c r="X244" s="100"/>
      <c r="Y244" s="100"/>
      <c r="Z244" s="100"/>
      <c r="AA244" s="219" t="str">
        <f t="shared" si="15"/>
        <v/>
      </c>
      <c r="AB244" s="220"/>
      <c r="AC244" s="221"/>
      <c r="AD244" s="221"/>
      <c r="AE244" s="222"/>
      <c r="AF244" s="222"/>
      <c r="AG244" s="223"/>
      <c r="AH244" s="223"/>
      <c r="AI244" s="223"/>
      <c r="AJ244" s="223"/>
      <c r="AK244" s="223"/>
      <c r="AL244" s="223"/>
      <c r="AM244" s="223"/>
      <c r="AN244" s="101"/>
      <c r="AO244" s="98"/>
      <c r="AP244" s="99"/>
      <c r="AR244" s="76" t="str">
        <f t="shared" si="16"/>
        <v/>
      </c>
      <c r="AS244" s="76">
        <f t="shared" si="17"/>
        <v>0</v>
      </c>
      <c r="AT244" s="76">
        <f t="shared" si="18"/>
        <v>0</v>
      </c>
    </row>
    <row r="245" spans="1:46" ht="30" customHeight="1" x14ac:dyDescent="0.25">
      <c r="A245" s="214"/>
      <c r="B245" s="214"/>
      <c r="C245" s="214"/>
      <c r="D245" s="224"/>
      <c r="E245" s="225"/>
      <c r="F245" s="226"/>
      <c r="G245" s="224"/>
      <c r="H245" s="225"/>
      <c r="I245" s="225"/>
      <c r="J245" s="226"/>
      <c r="K245" s="111"/>
      <c r="L245" s="215"/>
      <c r="M245" s="216"/>
      <c r="N245" s="217"/>
      <c r="O245" s="217"/>
      <c r="P245" s="217"/>
      <c r="Q245" s="217"/>
      <c r="R245" s="217"/>
      <c r="S245" s="218"/>
      <c r="T245" s="218"/>
      <c r="U245" s="218"/>
      <c r="V245" s="218"/>
      <c r="W245" s="218"/>
      <c r="X245" s="100"/>
      <c r="Y245" s="100"/>
      <c r="Z245" s="100"/>
      <c r="AA245" s="219" t="str">
        <f t="shared" si="15"/>
        <v/>
      </c>
      <c r="AB245" s="220"/>
      <c r="AC245" s="221"/>
      <c r="AD245" s="221"/>
      <c r="AE245" s="222"/>
      <c r="AF245" s="222"/>
      <c r="AG245" s="223"/>
      <c r="AH245" s="223"/>
      <c r="AI245" s="223"/>
      <c r="AJ245" s="223"/>
      <c r="AK245" s="223"/>
      <c r="AL245" s="223"/>
      <c r="AM245" s="223"/>
      <c r="AN245" s="101"/>
      <c r="AO245" s="98"/>
      <c r="AP245" s="99"/>
      <c r="AR245" s="76" t="str">
        <f t="shared" si="16"/>
        <v/>
      </c>
      <c r="AS245" s="76">
        <f t="shared" si="17"/>
        <v>0</v>
      </c>
      <c r="AT245" s="76">
        <f t="shared" si="18"/>
        <v>0</v>
      </c>
    </row>
    <row r="246" spans="1:46" ht="30" customHeight="1" x14ac:dyDescent="0.25">
      <c r="A246" s="214"/>
      <c r="B246" s="214"/>
      <c r="C246" s="214"/>
      <c r="D246" s="224"/>
      <c r="E246" s="225"/>
      <c r="F246" s="226"/>
      <c r="G246" s="224"/>
      <c r="H246" s="225"/>
      <c r="I246" s="225"/>
      <c r="J246" s="226"/>
      <c r="K246" s="111"/>
      <c r="L246" s="215"/>
      <c r="M246" s="216"/>
      <c r="N246" s="217"/>
      <c r="O246" s="217"/>
      <c r="P246" s="217"/>
      <c r="Q246" s="217"/>
      <c r="R246" s="217"/>
      <c r="S246" s="218"/>
      <c r="T246" s="218"/>
      <c r="U246" s="218"/>
      <c r="V246" s="218"/>
      <c r="W246" s="218"/>
      <c r="X246" s="100"/>
      <c r="Y246" s="100"/>
      <c r="Z246" s="100"/>
      <c r="AA246" s="219" t="str">
        <f t="shared" si="15"/>
        <v/>
      </c>
      <c r="AB246" s="220"/>
      <c r="AC246" s="221"/>
      <c r="AD246" s="221"/>
      <c r="AE246" s="222"/>
      <c r="AF246" s="222"/>
      <c r="AG246" s="223"/>
      <c r="AH246" s="223"/>
      <c r="AI246" s="223"/>
      <c r="AJ246" s="223"/>
      <c r="AK246" s="223"/>
      <c r="AL246" s="223"/>
      <c r="AM246" s="223"/>
      <c r="AN246" s="101"/>
      <c r="AO246" s="98"/>
      <c r="AP246" s="99"/>
      <c r="AR246" s="76" t="str">
        <f t="shared" si="16"/>
        <v/>
      </c>
      <c r="AS246" s="76">
        <f t="shared" si="17"/>
        <v>0</v>
      </c>
      <c r="AT246" s="76">
        <f t="shared" si="18"/>
        <v>0</v>
      </c>
    </row>
    <row r="247" spans="1:46" ht="30" customHeight="1" x14ac:dyDescent="0.25">
      <c r="A247" s="214"/>
      <c r="B247" s="214"/>
      <c r="C247" s="214"/>
      <c r="D247" s="214"/>
      <c r="E247" s="214"/>
      <c r="F247" s="214"/>
      <c r="G247" s="214"/>
      <c r="H247" s="214"/>
      <c r="I247" s="214"/>
      <c r="J247" s="214"/>
      <c r="K247" s="111"/>
      <c r="L247" s="215"/>
      <c r="M247" s="216"/>
      <c r="N247" s="217"/>
      <c r="O247" s="217"/>
      <c r="P247" s="217"/>
      <c r="Q247" s="217"/>
      <c r="R247" s="217"/>
      <c r="S247" s="218"/>
      <c r="T247" s="218"/>
      <c r="U247" s="218"/>
      <c r="V247" s="218"/>
      <c r="W247" s="218"/>
      <c r="X247" s="100"/>
      <c r="Y247" s="100"/>
      <c r="Z247" s="100"/>
      <c r="AA247" s="219" t="str">
        <f t="shared" si="15"/>
        <v/>
      </c>
      <c r="AB247" s="220"/>
      <c r="AC247" s="221"/>
      <c r="AD247" s="221"/>
      <c r="AE247" s="222"/>
      <c r="AF247" s="222"/>
      <c r="AG247" s="223"/>
      <c r="AH247" s="223"/>
      <c r="AI247" s="223"/>
      <c r="AJ247" s="223"/>
      <c r="AK247" s="223"/>
      <c r="AL247" s="223"/>
      <c r="AM247" s="223"/>
      <c r="AN247" s="101"/>
      <c r="AO247" s="98"/>
      <c r="AP247" s="99"/>
      <c r="AR247" s="76" t="str">
        <f t="shared" si="16"/>
        <v/>
      </c>
      <c r="AS247" s="76">
        <f t="shared" si="17"/>
        <v>0</v>
      </c>
      <c r="AT247" s="76">
        <f t="shared" si="18"/>
        <v>0</v>
      </c>
    </row>
    <row r="248" spans="1:46" ht="30" customHeight="1" x14ac:dyDescent="0.25">
      <c r="A248" s="214"/>
      <c r="B248" s="214"/>
      <c r="C248" s="214"/>
      <c r="D248" s="214"/>
      <c r="E248" s="214"/>
      <c r="F248" s="214"/>
      <c r="G248" s="214"/>
      <c r="H248" s="214"/>
      <c r="I248" s="214"/>
      <c r="J248" s="214"/>
      <c r="K248" s="111"/>
      <c r="L248" s="215"/>
      <c r="M248" s="216"/>
      <c r="N248" s="217"/>
      <c r="O248" s="217"/>
      <c r="P248" s="217"/>
      <c r="Q248" s="217"/>
      <c r="R248" s="217"/>
      <c r="S248" s="218"/>
      <c r="T248" s="218"/>
      <c r="U248" s="218"/>
      <c r="V248" s="218"/>
      <c r="W248" s="218"/>
      <c r="X248" s="100"/>
      <c r="Y248" s="100"/>
      <c r="Z248" s="100"/>
      <c r="AA248" s="219" t="str">
        <f t="shared" si="15"/>
        <v/>
      </c>
      <c r="AB248" s="220"/>
      <c r="AC248" s="221"/>
      <c r="AD248" s="221"/>
      <c r="AE248" s="222"/>
      <c r="AF248" s="222"/>
      <c r="AG248" s="223"/>
      <c r="AH248" s="223"/>
      <c r="AI248" s="223"/>
      <c r="AJ248" s="223"/>
      <c r="AK248" s="223"/>
      <c r="AL248" s="223"/>
      <c r="AM248" s="223"/>
      <c r="AN248" s="101"/>
      <c r="AO248" s="98"/>
      <c r="AP248" s="99"/>
      <c r="AR248" s="76" t="str">
        <f t="shared" si="16"/>
        <v/>
      </c>
      <c r="AS248" s="76">
        <f t="shared" si="17"/>
        <v>0</v>
      </c>
      <c r="AT248" s="76">
        <f t="shared" si="18"/>
        <v>0</v>
      </c>
    </row>
    <row r="249" spans="1:46" ht="30" customHeight="1" x14ac:dyDescent="0.25">
      <c r="A249" s="214"/>
      <c r="B249" s="214"/>
      <c r="C249" s="214"/>
      <c r="D249" s="214"/>
      <c r="E249" s="214"/>
      <c r="F249" s="214"/>
      <c r="G249" s="214"/>
      <c r="H249" s="214"/>
      <c r="I249" s="214"/>
      <c r="J249" s="214"/>
      <c r="K249" s="111"/>
      <c r="L249" s="215"/>
      <c r="M249" s="216"/>
      <c r="N249" s="217"/>
      <c r="O249" s="217"/>
      <c r="P249" s="217"/>
      <c r="Q249" s="217"/>
      <c r="R249" s="217"/>
      <c r="S249" s="218"/>
      <c r="T249" s="218"/>
      <c r="U249" s="218"/>
      <c r="V249" s="218"/>
      <c r="W249" s="218"/>
      <c r="X249" s="100"/>
      <c r="Y249" s="100"/>
      <c r="Z249" s="100"/>
      <c r="AA249" s="219" t="str">
        <f t="shared" si="15"/>
        <v/>
      </c>
      <c r="AB249" s="220"/>
      <c r="AC249" s="221"/>
      <c r="AD249" s="221"/>
      <c r="AE249" s="222"/>
      <c r="AF249" s="222"/>
      <c r="AG249" s="223"/>
      <c r="AH249" s="223"/>
      <c r="AI249" s="223"/>
      <c r="AJ249" s="223"/>
      <c r="AK249" s="223"/>
      <c r="AL249" s="223"/>
      <c r="AM249" s="223"/>
      <c r="AN249" s="101"/>
      <c r="AO249" s="98"/>
      <c r="AP249" s="99"/>
      <c r="AR249" s="76" t="str">
        <f t="shared" si="16"/>
        <v/>
      </c>
      <c r="AS249" s="76">
        <f t="shared" si="17"/>
        <v>0</v>
      </c>
      <c r="AT249" s="76">
        <f t="shared" si="18"/>
        <v>0</v>
      </c>
    </row>
    <row r="250" spans="1:46" ht="30" customHeight="1" x14ac:dyDescent="0.25">
      <c r="A250" s="214"/>
      <c r="B250" s="214"/>
      <c r="C250" s="214"/>
      <c r="D250" s="224"/>
      <c r="E250" s="225"/>
      <c r="F250" s="226"/>
      <c r="G250" s="224"/>
      <c r="H250" s="225"/>
      <c r="I250" s="225"/>
      <c r="J250" s="226"/>
      <c r="K250" s="111"/>
      <c r="L250" s="215"/>
      <c r="M250" s="216"/>
      <c r="N250" s="217"/>
      <c r="O250" s="217"/>
      <c r="P250" s="217"/>
      <c r="Q250" s="217"/>
      <c r="R250" s="217"/>
      <c r="S250" s="218"/>
      <c r="T250" s="218"/>
      <c r="U250" s="218"/>
      <c r="V250" s="218"/>
      <c r="W250" s="218"/>
      <c r="X250" s="100"/>
      <c r="Y250" s="100"/>
      <c r="Z250" s="100"/>
      <c r="AA250" s="219" t="str">
        <f t="shared" si="15"/>
        <v/>
      </c>
      <c r="AB250" s="220"/>
      <c r="AC250" s="221"/>
      <c r="AD250" s="221"/>
      <c r="AE250" s="222"/>
      <c r="AF250" s="222"/>
      <c r="AG250" s="223"/>
      <c r="AH250" s="223"/>
      <c r="AI250" s="223"/>
      <c r="AJ250" s="223"/>
      <c r="AK250" s="223"/>
      <c r="AL250" s="223"/>
      <c r="AM250" s="223"/>
      <c r="AN250" s="101"/>
      <c r="AO250" s="98"/>
      <c r="AP250" s="99"/>
      <c r="AR250" s="76" t="str">
        <f t="shared" si="16"/>
        <v/>
      </c>
      <c r="AS250" s="76">
        <f t="shared" si="17"/>
        <v>0</v>
      </c>
      <c r="AT250" s="76">
        <f t="shared" si="18"/>
        <v>0</v>
      </c>
    </row>
    <row r="251" spans="1:46" ht="30" customHeight="1" x14ac:dyDescent="0.25">
      <c r="A251" s="214"/>
      <c r="B251" s="214"/>
      <c r="C251" s="214"/>
      <c r="D251" s="224"/>
      <c r="E251" s="225"/>
      <c r="F251" s="226"/>
      <c r="G251" s="224"/>
      <c r="H251" s="225"/>
      <c r="I251" s="225"/>
      <c r="J251" s="226"/>
      <c r="K251" s="111"/>
      <c r="L251" s="215"/>
      <c r="M251" s="216"/>
      <c r="N251" s="217"/>
      <c r="O251" s="217"/>
      <c r="P251" s="217"/>
      <c r="Q251" s="217"/>
      <c r="R251" s="217"/>
      <c r="S251" s="218"/>
      <c r="T251" s="218"/>
      <c r="U251" s="218"/>
      <c r="V251" s="218"/>
      <c r="W251" s="218"/>
      <c r="X251" s="100"/>
      <c r="Y251" s="100"/>
      <c r="Z251" s="100"/>
      <c r="AA251" s="219" t="str">
        <f t="shared" si="15"/>
        <v/>
      </c>
      <c r="AB251" s="220"/>
      <c r="AC251" s="221"/>
      <c r="AD251" s="221"/>
      <c r="AE251" s="222"/>
      <c r="AF251" s="222"/>
      <c r="AG251" s="223"/>
      <c r="AH251" s="223"/>
      <c r="AI251" s="223"/>
      <c r="AJ251" s="223"/>
      <c r="AK251" s="223"/>
      <c r="AL251" s="223"/>
      <c r="AM251" s="223"/>
      <c r="AN251" s="101"/>
      <c r="AO251" s="98"/>
      <c r="AP251" s="99"/>
      <c r="AR251" s="76" t="str">
        <f t="shared" si="16"/>
        <v/>
      </c>
      <c r="AS251" s="76">
        <f t="shared" si="17"/>
        <v>0</v>
      </c>
      <c r="AT251" s="76">
        <f t="shared" si="18"/>
        <v>0</v>
      </c>
    </row>
    <row r="252" spans="1:46" ht="30" customHeight="1" x14ac:dyDescent="0.25">
      <c r="A252" s="214"/>
      <c r="B252" s="214"/>
      <c r="C252" s="214"/>
      <c r="D252" s="224"/>
      <c r="E252" s="225"/>
      <c r="F252" s="226"/>
      <c r="G252" s="224"/>
      <c r="H252" s="225"/>
      <c r="I252" s="225"/>
      <c r="J252" s="226"/>
      <c r="K252" s="111"/>
      <c r="L252" s="215"/>
      <c r="M252" s="216"/>
      <c r="N252" s="217"/>
      <c r="O252" s="217"/>
      <c r="P252" s="217"/>
      <c r="Q252" s="217"/>
      <c r="R252" s="217"/>
      <c r="S252" s="218"/>
      <c r="T252" s="218"/>
      <c r="U252" s="218"/>
      <c r="V252" s="218"/>
      <c r="W252" s="218"/>
      <c r="X252" s="100"/>
      <c r="Y252" s="100"/>
      <c r="Z252" s="100"/>
      <c r="AA252" s="219" t="str">
        <f t="shared" si="15"/>
        <v/>
      </c>
      <c r="AB252" s="220"/>
      <c r="AC252" s="221"/>
      <c r="AD252" s="221"/>
      <c r="AE252" s="222"/>
      <c r="AF252" s="222"/>
      <c r="AG252" s="223"/>
      <c r="AH252" s="223"/>
      <c r="AI252" s="223"/>
      <c r="AJ252" s="223"/>
      <c r="AK252" s="223"/>
      <c r="AL252" s="223"/>
      <c r="AM252" s="223"/>
      <c r="AN252" s="101"/>
      <c r="AO252" s="98"/>
      <c r="AP252" s="99"/>
      <c r="AR252" s="76" t="str">
        <f t="shared" si="16"/>
        <v/>
      </c>
      <c r="AS252" s="76">
        <f t="shared" si="17"/>
        <v>0</v>
      </c>
      <c r="AT252" s="76">
        <f t="shared" si="18"/>
        <v>0</v>
      </c>
    </row>
    <row r="253" spans="1:46" ht="30" customHeight="1" x14ac:dyDescent="0.25">
      <c r="A253" s="214"/>
      <c r="B253" s="214"/>
      <c r="C253" s="214"/>
      <c r="D253" s="224"/>
      <c r="E253" s="225"/>
      <c r="F253" s="226"/>
      <c r="G253" s="224"/>
      <c r="H253" s="225"/>
      <c r="I253" s="225"/>
      <c r="J253" s="226"/>
      <c r="K253" s="111"/>
      <c r="L253" s="215"/>
      <c r="M253" s="216"/>
      <c r="N253" s="217"/>
      <c r="O253" s="217"/>
      <c r="P253" s="217"/>
      <c r="Q253" s="217"/>
      <c r="R253" s="217"/>
      <c r="S253" s="218"/>
      <c r="T253" s="218"/>
      <c r="U253" s="218"/>
      <c r="V253" s="218"/>
      <c r="W253" s="218"/>
      <c r="X253" s="100"/>
      <c r="Y253" s="100"/>
      <c r="Z253" s="100"/>
      <c r="AA253" s="219" t="str">
        <f t="shared" si="15"/>
        <v/>
      </c>
      <c r="AB253" s="220"/>
      <c r="AC253" s="221"/>
      <c r="AD253" s="221"/>
      <c r="AE253" s="222"/>
      <c r="AF253" s="222"/>
      <c r="AG253" s="223"/>
      <c r="AH253" s="223"/>
      <c r="AI253" s="223"/>
      <c r="AJ253" s="223"/>
      <c r="AK253" s="223"/>
      <c r="AL253" s="223"/>
      <c r="AM253" s="223"/>
      <c r="AN253" s="101"/>
      <c r="AO253" s="98"/>
      <c r="AP253" s="99"/>
      <c r="AR253" s="76" t="str">
        <f t="shared" si="16"/>
        <v/>
      </c>
      <c r="AS253" s="76">
        <f t="shared" si="17"/>
        <v>0</v>
      </c>
      <c r="AT253" s="76">
        <f t="shared" si="18"/>
        <v>0</v>
      </c>
    </row>
    <row r="254" spans="1:46" ht="30" customHeight="1" x14ac:dyDescent="0.25">
      <c r="A254" s="214"/>
      <c r="B254" s="214"/>
      <c r="C254" s="214"/>
      <c r="D254" s="224"/>
      <c r="E254" s="225"/>
      <c r="F254" s="226"/>
      <c r="G254" s="224"/>
      <c r="H254" s="225"/>
      <c r="I254" s="225"/>
      <c r="J254" s="226"/>
      <c r="K254" s="111"/>
      <c r="L254" s="215"/>
      <c r="M254" s="216"/>
      <c r="N254" s="217"/>
      <c r="O254" s="217"/>
      <c r="P254" s="217"/>
      <c r="Q254" s="217"/>
      <c r="R254" s="217"/>
      <c r="S254" s="218"/>
      <c r="T254" s="218"/>
      <c r="U254" s="218"/>
      <c r="V254" s="218"/>
      <c r="W254" s="218"/>
      <c r="X254" s="100"/>
      <c r="Y254" s="100"/>
      <c r="Z254" s="100"/>
      <c r="AA254" s="219" t="str">
        <f t="shared" si="15"/>
        <v/>
      </c>
      <c r="AB254" s="220"/>
      <c r="AC254" s="221"/>
      <c r="AD254" s="221"/>
      <c r="AE254" s="222"/>
      <c r="AF254" s="222"/>
      <c r="AG254" s="223"/>
      <c r="AH254" s="223"/>
      <c r="AI254" s="223"/>
      <c r="AJ254" s="223"/>
      <c r="AK254" s="223"/>
      <c r="AL254" s="223"/>
      <c r="AM254" s="223"/>
      <c r="AN254" s="101"/>
      <c r="AO254" s="98"/>
      <c r="AP254" s="99"/>
      <c r="AR254" s="76" t="str">
        <f t="shared" si="16"/>
        <v/>
      </c>
      <c r="AS254" s="76">
        <f t="shared" si="17"/>
        <v>0</v>
      </c>
      <c r="AT254" s="76">
        <f t="shared" si="18"/>
        <v>0</v>
      </c>
    </row>
    <row r="255" spans="1:46" ht="30" customHeight="1" x14ac:dyDescent="0.25">
      <c r="A255" s="214"/>
      <c r="B255" s="214"/>
      <c r="C255" s="214"/>
      <c r="D255" s="214"/>
      <c r="E255" s="214"/>
      <c r="F255" s="214"/>
      <c r="G255" s="214"/>
      <c r="H255" s="214"/>
      <c r="I255" s="214"/>
      <c r="J255" s="214"/>
      <c r="K255" s="111"/>
      <c r="L255" s="215"/>
      <c r="M255" s="216"/>
      <c r="N255" s="217"/>
      <c r="O255" s="217"/>
      <c r="P255" s="217"/>
      <c r="Q255" s="217"/>
      <c r="R255" s="217"/>
      <c r="S255" s="218"/>
      <c r="T255" s="218"/>
      <c r="U255" s="218"/>
      <c r="V255" s="218"/>
      <c r="W255" s="218"/>
      <c r="X255" s="100"/>
      <c r="Y255" s="100"/>
      <c r="Z255" s="100"/>
      <c r="AA255" s="219" t="str">
        <f t="shared" si="15"/>
        <v/>
      </c>
      <c r="AB255" s="220"/>
      <c r="AC255" s="221"/>
      <c r="AD255" s="221"/>
      <c r="AE255" s="222"/>
      <c r="AF255" s="222"/>
      <c r="AG255" s="223"/>
      <c r="AH255" s="223"/>
      <c r="AI255" s="223"/>
      <c r="AJ255" s="223"/>
      <c r="AK255" s="223"/>
      <c r="AL255" s="223"/>
      <c r="AM255" s="223"/>
      <c r="AN255" s="101"/>
      <c r="AO255" s="98"/>
      <c r="AP255" s="99"/>
      <c r="AR255" s="76" t="str">
        <f t="shared" si="16"/>
        <v/>
      </c>
      <c r="AS255" s="76">
        <f t="shared" si="17"/>
        <v>0</v>
      </c>
      <c r="AT255" s="76">
        <f t="shared" si="18"/>
        <v>0</v>
      </c>
    </row>
    <row r="256" spans="1:46" ht="30" customHeight="1" x14ac:dyDescent="0.25">
      <c r="A256" s="214"/>
      <c r="B256" s="214"/>
      <c r="C256" s="214"/>
      <c r="D256" s="214"/>
      <c r="E256" s="214"/>
      <c r="F256" s="214"/>
      <c r="G256" s="214"/>
      <c r="H256" s="214"/>
      <c r="I256" s="214"/>
      <c r="J256" s="214"/>
      <c r="K256" s="111"/>
      <c r="L256" s="215"/>
      <c r="M256" s="216"/>
      <c r="N256" s="217"/>
      <c r="O256" s="217"/>
      <c r="P256" s="217"/>
      <c r="Q256" s="217"/>
      <c r="R256" s="217"/>
      <c r="S256" s="218"/>
      <c r="T256" s="218"/>
      <c r="U256" s="218"/>
      <c r="V256" s="218"/>
      <c r="W256" s="218"/>
      <c r="X256" s="100"/>
      <c r="Y256" s="100"/>
      <c r="Z256" s="100"/>
      <c r="AA256" s="219" t="str">
        <f t="shared" si="15"/>
        <v/>
      </c>
      <c r="AB256" s="220"/>
      <c r="AC256" s="221"/>
      <c r="AD256" s="221"/>
      <c r="AE256" s="222"/>
      <c r="AF256" s="222"/>
      <c r="AG256" s="223"/>
      <c r="AH256" s="223"/>
      <c r="AI256" s="223"/>
      <c r="AJ256" s="223"/>
      <c r="AK256" s="223"/>
      <c r="AL256" s="223"/>
      <c r="AM256" s="223"/>
      <c r="AN256" s="101"/>
      <c r="AO256" s="98"/>
      <c r="AP256" s="99"/>
      <c r="AR256" s="76" t="str">
        <f t="shared" si="16"/>
        <v/>
      </c>
      <c r="AS256" s="76">
        <f t="shared" si="17"/>
        <v>0</v>
      </c>
      <c r="AT256" s="76">
        <f t="shared" si="18"/>
        <v>0</v>
      </c>
    </row>
    <row r="257" spans="1:46" ht="30" customHeight="1" x14ac:dyDescent="0.25">
      <c r="A257" s="214"/>
      <c r="B257" s="214"/>
      <c r="C257" s="214"/>
      <c r="D257" s="214"/>
      <c r="E257" s="214"/>
      <c r="F257" s="214"/>
      <c r="G257" s="214"/>
      <c r="H257" s="214"/>
      <c r="I257" s="214"/>
      <c r="J257" s="214"/>
      <c r="K257" s="111"/>
      <c r="L257" s="215"/>
      <c r="M257" s="216"/>
      <c r="N257" s="217"/>
      <c r="O257" s="217"/>
      <c r="P257" s="217"/>
      <c r="Q257" s="217"/>
      <c r="R257" s="217"/>
      <c r="S257" s="218"/>
      <c r="T257" s="218"/>
      <c r="U257" s="218"/>
      <c r="V257" s="218"/>
      <c r="W257" s="218"/>
      <c r="X257" s="100"/>
      <c r="Y257" s="100"/>
      <c r="Z257" s="100"/>
      <c r="AA257" s="219" t="str">
        <f t="shared" si="15"/>
        <v/>
      </c>
      <c r="AB257" s="220"/>
      <c r="AC257" s="221"/>
      <c r="AD257" s="221"/>
      <c r="AE257" s="222"/>
      <c r="AF257" s="222"/>
      <c r="AG257" s="223"/>
      <c r="AH257" s="223"/>
      <c r="AI257" s="223"/>
      <c r="AJ257" s="223"/>
      <c r="AK257" s="223"/>
      <c r="AL257" s="223"/>
      <c r="AM257" s="223"/>
      <c r="AN257" s="101"/>
      <c r="AO257" s="98"/>
      <c r="AP257" s="99"/>
      <c r="AR257" s="76" t="str">
        <f t="shared" si="16"/>
        <v/>
      </c>
      <c r="AS257" s="76">
        <f t="shared" si="17"/>
        <v>0</v>
      </c>
      <c r="AT257" s="76">
        <f t="shared" si="18"/>
        <v>0</v>
      </c>
    </row>
    <row r="258" spans="1:46" ht="30" customHeight="1" x14ac:dyDescent="0.25">
      <c r="A258" s="214"/>
      <c r="B258" s="214"/>
      <c r="C258" s="214"/>
      <c r="D258" s="214"/>
      <c r="E258" s="214"/>
      <c r="F258" s="214"/>
      <c r="G258" s="214"/>
      <c r="H258" s="214"/>
      <c r="I258" s="214"/>
      <c r="J258" s="214"/>
      <c r="K258" s="111"/>
      <c r="L258" s="215"/>
      <c r="M258" s="216"/>
      <c r="N258" s="217"/>
      <c r="O258" s="217"/>
      <c r="P258" s="217"/>
      <c r="Q258" s="217"/>
      <c r="R258" s="217"/>
      <c r="S258" s="218"/>
      <c r="T258" s="218"/>
      <c r="U258" s="218"/>
      <c r="V258" s="218"/>
      <c r="W258" s="218"/>
      <c r="X258" s="100"/>
      <c r="Y258" s="100"/>
      <c r="Z258" s="100"/>
      <c r="AA258" s="219" t="str">
        <f t="shared" si="15"/>
        <v/>
      </c>
      <c r="AB258" s="220"/>
      <c r="AC258" s="221"/>
      <c r="AD258" s="221"/>
      <c r="AE258" s="222"/>
      <c r="AF258" s="222"/>
      <c r="AG258" s="223"/>
      <c r="AH258" s="223"/>
      <c r="AI258" s="223"/>
      <c r="AJ258" s="223"/>
      <c r="AK258" s="223"/>
      <c r="AL258" s="223"/>
      <c r="AM258" s="223"/>
      <c r="AN258" s="101"/>
      <c r="AO258" s="98"/>
      <c r="AP258" s="99"/>
      <c r="AR258" s="76" t="str">
        <f t="shared" si="16"/>
        <v/>
      </c>
      <c r="AS258" s="76">
        <f t="shared" si="17"/>
        <v>0</v>
      </c>
      <c r="AT258" s="76">
        <f t="shared" si="18"/>
        <v>0</v>
      </c>
    </row>
    <row r="259" spans="1:46" ht="30" customHeight="1" x14ac:dyDescent="0.25">
      <c r="A259" s="214"/>
      <c r="B259" s="214"/>
      <c r="C259" s="214"/>
      <c r="D259" s="214"/>
      <c r="E259" s="214"/>
      <c r="F259" s="214"/>
      <c r="G259" s="214"/>
      <c r="H259" s="214"/>
      <c r="I259" s="214"/>
      <c r="J259" s="214"/>
      <c r="K259" s="111"/>
      <c r="L259" s="215"/>
      <c r="M259" s="216"/>
      <c r="N259" s="217"/>
      <c r="O259" s="217"/>
      <c r="P259" s="217"/>
      <c r="Q259" s="217"/>
      <c r="R259" s="217"/>
      <c r="S259" s="218"/>
      <c r="T259" s="218"/>
      <c r="U259" s="218"/>
      <c r="V259" s="218"/>
      <c r="W259" s="218"/>
      <c r="X259" s="100"/>
      <c r="Y259" s="100"/>
      <c r="Z259" s="100"/>
      <c r="AA259" s="219" t="str">
        <f t="shared" si="15"/>
        <v/>
      </c>
      <c r="AB259" s="220"/>
      <c r="AC259" s="221"/>
      <c r="AD259" s="221"/>
      <c r="AE259" s="222"/>
      <c r="AF259" s="222"/>
      <c r="AG259" s="223"/>
      <c r="AH259" s="223"/>
      <c r="AI259" s="223"/>
      <c r="AJ259" s="223"/>
      <c r="AK259" s="223"/>
      <c r="AL259" s="223"/>
      <c r="AM259" s="223"/>
      <c r="AN259" s="101"/>
      <c r="AO259" s="98"/>
      <c r="AP259" s="99"/>
      <c r="AR259" s="76" t="str">
        <f t="shared" si="16"/>
        <v/>
      </c>
      <c r="AS259" s="76">
        <f t="shared" si="17"/>
        <v>0</v>
      </c>
      <c r="AT259" s="76">
        <f t="shared" si="18"/>
        <v>0</v>
      </c>
    </row>
    <row r="260" spans="1:46" ht="30" customHeight="1" x14ac:dyDescent="0.25">
      <c r="A260" s="214"/>
      <c r="B260" s="214"/>
      <c r="C260" s="214"/>
      <c r="D260" s="214"/>
      <c r="E260" s="214"/>
      <c r="F260" s="214"/>
      <c r="G260" s="214"/>
      <c r="H260" s="214"/>
      <c r="I260" s="214"/>
      <c r="J260" s="214"/>
      <c r="K260" s="111"/>
      <c r="L260" s="215"/>
      <c r="M260" s="216"/>
      <c r="N260" s="217"/>
      <c r="O260" s="217"/>
      <c r="P260" s="217"/>
      <c r="Q260" s="217"/>
      <c r="R260" s="217"/>
      <c r="S260" s="218"/>
      <c r="T260" s="218"/>
      <c r="U260" s="218"/>
      <c r="V260" s="218"/>
      <c r="W260" s="218"/>
      <c r="X260" s="100"/>
      <c r="Y260" s="100"/>
      <c r="Z260" s="100"/>
      <c r="AA260" s="219" t="str">
        <f t="shared" si="15"/>
        <v/>
      </c>
      <c r="AB260" s="220"/>
      <c r="AC260" s="221"/>
      <c r="AD260" s="221"/>
      <c r="AE260" s="222"/>
      <c r="AF260" s="222"/>
      <c r="AG260" s="223"/>
      <c r="AH260" s="223"/>
      <c r="AI260" s="223"/>
      <c r="AJ260" s="223"/>
      <c r="AK260" s="223"/>
      <c r="AL260" s="223"/>
      <c r="AM260" s="223"/>
      <c r="AN260" s="101"/>
      <c r="AO260" s="98"/>
      <c r="AP260" s="99"/>
      <c r="AR260" s="76" t="str">
        <f t="shared" si="16"/>
        <v/>
      </c>
      <c r="AS260" s="76">
        <f t="shared" si="17"/>
        <v>0</v>
      </c>
      <c r="AT260" s="76">
        <f t="shared" si="18"/>
        <v>0</v>
      </c>
    </row>
    <row r="261" spans="1:46" ht="30" customHeight="1" x14ac:dyDescent="0.25">
      <c r="A261" s="214"/>
      <c r="B261" s="214"/>
      <c r="C261" s="214"/>
      <c r="D261" s="214"/>
      <c r="E261" s="214"/>
      <c r="F261" s="214"/>
      <c r="G261" s="214"/>
      <c r="H261" s="214"/>
      <c r="I261" s="214"/>
      <c r="J261" s="214"/>
      <c r="K261" s="111"/>
      <c r="L261" s="215"/>
      <c r="M261" s="216"/>
      <c r="N261" s="217"/>
      <c r="O261" s="217"/>
      <c r="P261" s="217"/>
      <c r="Q261" s="217"/>
      <c r="R261" s="217"/>
      <c r="S261" s="218"/>
      <c r="T261" s="218"/>
      <c r="U261" s="218"/>
      <c r="V261" s="218"/>
      <c r="W261" s="218"/>
      <c r="X261" s="100"/>
      <c r="Y261" s="100"/>
      <c r="Z261" s="100"/>
      <c r="AA261" s="219" t="str">
        <f t="shared" si="15"/>
        <v/>
      </c>
      <c r="AB261" s="220"/>
      <c r="AC261" s="221"/>
      <c r="AD261" s="221"/>
      <c r="AE261" s="222"/>
      <c r="AF261" s="222"/>
      <c r="AG261" s="223"/>
      <c r="AH261" s="223"/>
      <c r="AI261" s="223"/>
      <c r="AJ261" s="223"/>
      <c r="AK261" s="223"/>
      <c r="AL261" s="223"/>
      <c r="AM261" s="223"/>
      <c r="AN261" s="101"/>
      <c r="AO261" s="98"/>
      <c r="AP261" s="99"/>
      <c r="AR261" s="76" t="str">
        <f t="shared" si="16"/>
        <v/>
      </c>
      <c r="AS261" s="76">
        <f t="shared" si="17"/>
        <v>0</v>
      </c>
      <c r="AT261" s="76">
        <f t="shared" si="18"/>
        <v>0</v>
      </c>
    </row>
    <row r="262" spans="1:46" ht="30" customHeight="1" x14ac:dyDescent="0.25">
      <c r="A262" s="214"/>
      <c r="B262" s="214"/>
      <c r="C262" s="214"/>
      <c r="D262" s="214"/>
      <c r="E262" s="214"/>
      <c r="F262" s="214"/>
      <c r="G262" s="214"/>
      <c r="H262" s="214"/>
      <c r="I262" s="214"/>
      <c r="J262" s="214"/>
      <c r="K262" s="111"/>
      <c r="L262" s="215"/>
      <c r="M262" s="216"/>
      <c r="N262" s="217"/>
      <c r="O262" s="217"/>
      <c r="P262" s="217"/>
      <c r="Q262" s="217"/>
      <c r="R262" s="217"/>
      <c r="S262" s="218"/>
      <c r="T262" s="218"/>
      <c r="U262" s="218"/>
      <c r="V262" s="218"/>
      <c r="W262" s="218"/>
      <c r="X262" s="100"/>
      <c r="Y262" s="100"/>
      <c r="Z262" s="100"/>
      <c r="AA262" s="219" t="str">
        <f t="shared" si="15"/>
        <v/>
      </c>
      <c r="AB262" s="220"/>
      <c r="AC262" s="221"/>
      <c r="AD262" s="221"/>
      <c r="AE262" s="222"/>
      <c r="AF262" s="222"/>
      <c r="AG262" s="223"/>
      <c r="AH262" s="223"/>
      <c r="AI262" s="223"/>
      <c r="AJ262" s="223"/>
      <c r="AK262" s="223"/>
      <c r="AL262" s="223"/>
      <c r="AM262" s="223"/>
      <c r="AN262" s="101"/>
      <c r="AO262" s="98"/>
      <c r="AP262" s="99"/>
      <c r="AR262" s="76" t="str">
        <f t="shared" si="16"/>
        <v/>
      </c>
      <c r="AS262" s="76">
        <f t="shared" si="17"/>
        <v>0</v>
      </c>
      <c r="AT262" s="76">
        <f t="shared" si="18"/>
        <v>0</v>
      </c>
    </row>
    <row r="263" spans="1:46" ht="30" customHeight="1" x14ac:dyDescent="0.25">
      <c r="A263" s="214"/>
      <c r="B263" s="214"/>
      <c r="C263" s="214"/>
      <c r="D263" s="214"/>
      <c r="E263" s="214"/>
      <c r="F263" s="214"/>
      <c r="G263" s="214"/>
      <c r="H263" s="214"/>
      <c r="I263" s="214"/>
      <c r="J263" s="214"/>
      <c r="K263" s="111"/>
      <c r="L263" s="215"/>
      <c r="M263" s="216"/>
      <c r="N263" s="217"/>
      <c r="O263" s="217"/>
      <c r="P263" s="217"/>
      <c r="Q263" s="217"/>
      <c r="R263" s="217"/>
      <c r="S263" s="218"/>
      <c r="T263" s="218"/>
      <c r="U263" s="218"/>
      <c r="V263" s="218"/>
      <c r="W263" s="218"/>
      <c r="X263" s="100"/>
      <c r="Y263" s="100"/>
      <c r="Z263" s="100"/>
      <c r="AA263" s="219" t="str">
        <f t="shared" si="15"/>
        <v/>
      </c>
      <c r="AB263" s="220"/>
      <c r="AC263" s="221"/>
      <c r="AD263" s="221"/>
      <c r="AE263" s="222"/>
      <c r="AF263" s="222"/>
      <c r="AG263" s="223"/>
      <c r="AH263" s="223"/>
      <c r="AI263" s="223"/>
      <c r="AJ263" s="223"/>
      <c r="AK263" s="223"/>
      <c r="AL263" s="223"/>
      <c r="AM263" s="223"/>
      <c r="AN263" s="101"/>
      <c r="AO263" s="98"/>
      <c r="AP263" s="99"/>
      <c r="AR263" s="76" t="str">
        <f t="shared" si="16"/>
        <v/>
      </c>
      <c r="AS263" s="76">
        <f t="shared" si="17"/>
        <v>0</v>
      </c>
      <c r="AT263" s="76">
        <f t="shared" si="18"/>
        <v>0</v>
      </c>
    </row>
    <row r="264" spans="1:46" ht="30" customHeight="1" x14ac:dyDescent="0.25">
      <c r="A264" s="214"/>
      <c r="B264" s="214"/>
      <c r="C264" s="214"/>
      <c r="D264" s="214"/>
      <c r="E264" s="214"/>
      <c r="F264" s="214"/>
      <c r="G264" s="214"/>
      <c r="H264" s="214"/>
      <c r="I264" s="214"/>
      <c r="J264" s="214"/>
      <c r="K264" s="111"/>
      <c r="L264" s="215"/>
      <c r="M264" s="216"/>
      <c r="N264" s="217"/>
      <c r="O264" s="217"/>
      <c r="P264" s="217"/>
      <c r="Q264" s="217"/>
      <c r="R264" s="217"/>
      <c r="S264" s="218"/>
      <c r="T264" s="218"/>
      <c r="U264" s="218"/>
      <c r="V264" s="218"/>
      <c r="W264" s="218"/>
      <c r="X264" s="100"/>
      <c r="Y264" s="100"/>
      <c r="Z264" s="100"/>
      <c r="AA264" s="219" t="str">
        <f t="shared" si="15"/>
        <v/>
      </c>
      <c r="AB264" s="220"/>
      <c r="AC264" s="221"/>
      <c r="AD264" s="221"/>
      <c r="AE264" s="222"/>
      <c r="AF264" s="222"/>
      <c r="AG264" s="223"/>
      <c r="AH264" s="223"/>
      <c r="AI264" s="223"/>
      <c r="AJ264" s="223"/>
      <c r="AK264" s="223"/>
      <c r="AL264" s="223"/>
      <c r="AM264" s="223"/>
      <c r="AN264" s="101"/>
      <c r="AO264" s="98"/>
      <c r="AP264" s="99"/>
      <c r="AR264" s="76" t="str">
        <f t="shared" si="16"/>
        <v/>
      </c>
      <c r="AS264" s="76">
        <f t="shared" si="17"/>
        <v>0</v>
      </c>
      <c r="AT264" s="76">
        <f t="shared" si="18"/>
        <v>0</v>
      </c>
    </row>
    <row r="265" spans="1:46" ht="30" customHeight="1" x14ac:dyDescent="0.25">
      <c r="A265" s="214"/>
      <c r="B265" s="214"/>
      <c r="C265" s="214"/>
      <c r="D265" s="214"/>
      <c r="E265" s="214"/>
      <c r="F265" s="214"/>
      <c r="G265" s="214"/>
      <c r="H265" s="214"/>
      <c r="I265" s="214"/>
      <c r="J265" s="214"/>
      <c r="K265" s="111"/>
      <c r="L265" s="215"/>
      <c r="M265" s="216"/>
      <c r="N265" s="217"/>
      <c r="O265" s="217"/>
      <c r="P265" s="217"/>
      <c r="Q265" s="217"/>
      <c r="R265" s="217"/>
      <c r="S265" s="218"/>
      <c r="T265" s="218"/>
      <c r="U265" s="218"/>
      <c r="V265" s="218"/>
      <c r="W265" s="218"/>
      <c r="X265" s="100"/>
      <c r="Y265" s="100"/>
      <c r="Z265" s="100"/>
      <c r="AA265" s="219" t="str">
        <f t="shared" si="15"/>
        <v/>
      </c>
      <c r="AB265" s="220"/>
      <c r="AC265" s="221"/>
      <c r="AD265" s="221"/>
      <c r="AE265" s="222"/>
      <c r="AF265" s="222"/>
      <c r="AG265" s="223"/>
      <c r="AH265" s="223"/>
      <c r="AI265" s="223"/>
      <c r="AJ265" s="223"/>
      <c r="AK265" s="223"/>
      <c r="AL265" s="223"/>
      <c r="AM265" s="223"/>
      <c r="AN265" s="101"/>
      <c r="AO265" s="98"/>
      <c r="AP265" s="99"/>
      <c r="AR265" s="76" t="str">
        <f t="shared" si="16"/>
        <v/>
      </c>
      <c r="AS265" s="76">
        <f t="shared" si="17"/>
        <v>0</v>
      </c>
      <c r="AT265" s="76">
        <f t="shared" si="18"/>
        <v>0</v>
      </c>
    </row>
    <row r="266" spans="1:46" ht="30" customHeight="1" x14ac:dyDescent="0.25">
      <c r="A266" s="214"/>
      <c r="B266" s="214"/>
      <c r="C266" s="214"/>
      <c r="D266" s="214"/>
      <c r="E266" s="214"/>
      <c r="F266" s="214"/>
      <c r="G266" s="214"/>
      <c r="H266" s="214"/>
      <c r="I266" s="214"/>
      <c r="J266" s="214"/>
      <c r="K266" s="111"/>
      <c r="L266" s="215"/>
      <c r="M266" s="216"/>
      <c r="N266" s="217"/>
      <c r="O266" s="217"/>
      <c r="P266" s="217"/>
      <c r="Q266" s="217"/>
      <c r="R266" s="217"/>
      <c r="S266" s="218"/>
      <c r="T266" s="218"/>
      <c r="U266" s="218"/>
      <c r="V266" s="218"/>
      <c r="W266" s="218"/>
      <c r="X266" s="100"/>
      <c r="Y266" s="100"/>
      <c r="Z266" s="100"/>
      <c r="AA266" s="219" t="str">
        <f t="shared" si="15"/>
        <v/>
      </c>
      <c r="AB266" s="220"/>
      <c r="AC266" s="221"/>
      <c r="AD266" s="221"/>
      <c r="AE266" s="222"/>
      <c r="AF266" s="222"/>
      <c r="AG266" s="223"/>
      <c r="AH266" s="223"/>
      <c r="AI266" s="223"/>
      <c r="AJ266" s="223"/>
      <c r="AK266" s="223"/>
      <c r="AL266" s="223"/>
      <c r="AM266" s="223"/>
      <c r="AN266" s="101"/>
      <c r="AO266" s="98"/>
      <c r="AP266" s="99"/>
      <c r="AR266" s="76" t="str">
        <f t="shared" si="16"/>
        <v/>
      </c>
      <c r="AS266" s="76">
        <f t="shared" si="17"/>
        <v>0</v>
      </c>
      <c r="AT266" s="76">
        <f t="shared" si="18"/>
        <v>0</v>
      </c>
    </row>
    <row r="267" spans="1:46" ht="30" customHeight="1" x14ac:dyDescent="0.25">
      <c r="A267" s="214"/>
      <c r="B267" s="214"/>
      <c r="C267" s="214"/>
      <c r="D267" s="214"/>
      <c r="E267" s="214"/>
      <c r="F267" s="214"/>
      <c r="G267" s="214"/>
      <c r="H267" s="214"/>
      <c r="I267" s="214"/>
      <c r="J267" s="214"/>
      <c r="K267" s="111"/>
      <c r="L267" s="215"/>
      <c r="M267" s="216"/>
      <c r="N267" s="217"/>
      <c r="O267" s="217"/>
      <c r="P267" s="217"/>
      <c r="Q267" s="217"/>
      <c r="R267" s="217"/>
      <c r="S267" s="218"/>
      <c r="T267" s="218"/>
      <c r="U267" s="218"/>
      <c r="V267" s="218"/>
      <c r="W267" s="218"/>
      <c r="X267" s="100"/>
      <c r="Y267" s="100"/>
      <c r="Z267" s="100"/>
      <c r="AA267" s="219" t="str">
        <f t="shared" si="15"/>
        <v/>
      </c>
      <c r="AB267" s="220"/>
      <c r="AC267" s="221"/>
      <c r="AD267" s="221"/>
      <c r="AE267" s="222"/>
      <c r="AF267" s="222"/>
      <c r="AG267" s="223"/>
      <c r="AH267" s="223"/>
      <c r="AI267" s="223"/>
      <c r="AJ267" s="223"/>
      <c r="AK267" s="223"/>
      <c r="AL267" s="223"/>
      <c r="AM267" s="223"/>
      <c r="AN267" s="101"/>
      <c r="AO267" s="98"/>
      <c r="AP267" s="99"/>
      <c r="AR267" s="76" t="str">
        <f t="shared" si="16"/>
        <v/>
      </c>
      <c r="AS267" s="76">
        <f t="shared" si="17"/>
        <v>0</v>
      </c>
      <c r="AT267" s="76">
        <f t="shared" si="18"/>
        <v>0</v>
      </c>
    </row>
    <row r="268" spans="1:46" ht="30" customHeight="1" x14ac:dyDescent="0.25">
      <c r="A268" s="214"/>
      <c r="B268" s="214"/>
      <c r="C268" s="214"/>
      <c r="D268" s="214"/>
      <c r="E268" s="214"/>
      <c r="F268" s="214"/>
      <c r="G268" s="214"/>
      <c r="H268" s="214"/>
      <c r="I268" s="214"/>
      <c r="J268" s="214"/>
      <c r="K268" s="111"/>
      <c r="L268" s="215"/>
      <c r="M268" s="216"/>
      <c r="N268" s="217"/>
      <c r="O268" s="217"/>
      <c r="P268" s="217"/>
      <c r="Q268" s="217"/>
      <c r="R268" s="217"/>
      <c r="S268" s="218"/>
      <c r="T268" s="218"/>
      <c r="U268" s="218"/>
      <c r="V268" s="218"/>
      <c r="W268" s="218"/>
      <c r="X268" s="100"/>
      <c r="Y268" s="100"/>
      <c r="Z268" s="100"/>
      <c r="AA268" s="219" t="str">
        <f t="shared" si="15"/>
        <v/>
      </c>
      <c r="AB268" s="220"/>
      <c r="AC268" s="221"/>
      <c r="AD268" s="221"/>
      <c r="AE268" s="222"/>
      <c r="AF268" s="222"/>
      <c r="AG268" s="223"/>
      <c r="AH268" s="223"/>
      <c r="AI268" s="223"/>
      <c r="AJ268" s="223"/>
      <c r="AK268" s="223"/>
      <c r="AL268" s="223"/>
      <c r="AM268" s="223"/>
      <c r="AN268" s="101"/>
      <c r="AO268" s="98"/>
      <c r="AP268" s="99"/>
      <c r="AR268" s="76" t="str">
        <f t="shared" si="16"/>
        <v/>
      </c>
      <c r="AS268" s="76">
        <f t="shared" si="17"/>
        <v>0</v>
      </c>
      <c r="AT268" s="76">
        <f t="shared" si="18"/>
        <v>0</v>
      </c>
    </row>
    <row r="269" spans="1:46" ht="30" customHeight="1" x14ac:dyDescent="0.25">
      <c r="A269" s="214"/>
      <c r="B269" s="214"/>
      <c r="C269" s="214"/>
      <c r="D269" s="214"/>
      <c r="E269" s="214"/>
      <c r="F269" s="214"/>
      <c r="G269" s="214"/>
      <c r="H269" s="214"/>
      <c r="I269" s="214"/>
      <c r="J269" s="214"/>
      <c r="K269" s="111"/>
      <c r="L269" s="215"/>
      <c r="M269" s="216"/>
      <c r="N269" s="217"/>
      <c r="O269" s="217"/>
      <c r="P269" s="217"/>
      <c r="Q269" s="217"/>
      <c r="R269" s="217"/>
      <c r="S269" s="218"/>
      <c r="T269" s="218"/>
      <c r="U269" s="218"/>
      <c r="V269" s="218"/>
      <c r="W269" s="218"/>
      <c r="X269" s="100"/>
      <c r="Y269" s="100"/>
      <c r="Z269" s="100"/>
      <c r="AA269" s="219" t="str">
        <f t="shared" si="15"/>
        <v/>
      </c>
      <c r="AB269" s="220"/>
      <c r="AC269" s="221"/>
      <c r="AD269" s="221"/>
      <c r="AE269" s="222"/>
      <c r="AF269" s="222"/>
      <c r="AG269" s="223"/>
      <c r="AH269" s="223"/>
      <c r="AI269" s="223"/>
      <c r="AJ269" s="223"/>
      <c r="AK269" s="223"/>
      <c r="AL269" s="223"/>
      <c r="AM269" s="223"/>
      <c r="AN269" s="101"/>
      <c r="AO269" s="98"/>
      <c r="AP269" s="99"/>
      <c r="AR269" s="76" t="str">
        <f t="shared" si="16"/>
        <v/>
      </c>
      <c r="AS269" s="76">
        <f t="shared" si="17"/>
        <v>0</v>
      </c>
      <c r="AT269" s="76">
        <f t="shared" si="18"/>
        <v>0</v>
      </c>
    </row>
    <row r="270" spans="1:46" ht="30" customHeight="1" x14ac:dyDescent="0.25">
      <c r="A270" s="214"/>
      <c r="B270" s="214"/>
      <c r="C270" s="214"/>
      <c r="D270" s="214"/>
      <c r="E270" s="214"/>
      <c r="F270" s="214"/>
      <c r="G270" s="214"/>
      <c r="H270" s="214"/>
      <c r="I270" s="214"/>
      <c r="J270" s="214"/>
      <c r="K270" s="111"/>
      <c r="L270" s="215"/>
      <c r="M270" s="216"/>
      <c r="N270" s="217"/>
      <c r="O270" s="217"/>
      <c r="P270" s="217"/>
      <c r="Q270" s="217"/>
      <c r="R270" s="217"/>
      <c r="S270" s="218"/>
      <c r="T270" s="218"/>
      <c r="U270" s="218"/>
      <c r="V270" s="218"/>
      <c r="W270" s="218"/>
      <c r="X270" s="100"/>
      <c r="Y270" s="100"/>
      <c r="Z270" s="100"/>
      <c r="AA270" s="219" t="str">
        <f t="shared" si="15"/>
        <v/>
      </c>
      <c r="AB270" s="220"/>
      <c r="AC270" s="221"/>
      <c r="AD270" s="221"/>
      <c r="AE270" s="222"/>
      <c r="AF270" s="222"/>
      <c r="AG270" s="223"/>
      <c r="AH270" s="223"/>
      <c r="AI270" s="223"/>
      <c r="AJ270" s="223"/>
      <c r="AK270" s="223"/>
      <c r="AL270" s="223"/>
      <c r="AM270" s="223"/>
      <c r="AN270" s="101"/>
      <c r="AO270" s="98"/>
      <c r="AP270" s="99"/>
      <c r="AR270" s="76" t="str">
        <f t="shared" si="16"/>
        <v/>
      </c>
      <c r="AS270" s="76">
        <f t="shared" si="17"/>
        <v>0</v>
      </c>
      <c r="AT270" s="76">
        <f t="shared" si="18"/>
        <v>0</v>
      </c>
    </row>
    <row r="271" spans="1:46" ht="30" customHeight="1" x14ac:dyDescent="0.25">
      <c r="A271" s="214"/>
      <c r="B271" s="214"/>
      <c r="C271" s="214"/>
      <c r="D271" s="214"/>
      <c r="E271" s="214"/>
      <c r="F271" s="214"/>
      <c r="G271" s="214"/>
      <c r="H271" s="214"/>
      <c r="I271" s="214"/>
      <c r="J271" s="214"/>
      <c r="K271" s="111"/>
      <c r="L271" s="215"/>
      <c r="M271" s="216"/>
      <c r="N271" s="217"/>
      <c r="O271" s="217"/>
      <c r="P271" s="217"/>
      <c r="Q271" s="217"/>
      <c r="R271" s="217"/>
      <c r="S271" s="218"/>
      <c r="T271" s="218"/>
      <c r="U271" s="218"/>
      <c r="V271" s="218"/>
      <c r="W271" s="218"/>
      <c r="X271" s="100"/>
      <c r="Y271" s="100"/>
      <c r="Z271" s="100"/>
      <c r="AA271" s="219" t="str">
        <f t="shared" si="15"/>
        <v/>
      </c>
      <c r="AB271" s="220"/>
      <c r="AC271" s="221"/>
      <c r="AD271" s="221"/>
      <c r="AE271" s="222"/>
      <c r="AF271" s="222"/>
      <c r="AG271" s="223"/>
      <c r="AH271" s="223"/>
      <c r="AI271" s="223"/>
      <c r="AJ271" s="223"/>
      <c r="AK271" s="223"/>
      <c r="AL271" s="223"/>
      <c r="AM271" s="223"/>
      <c r="AN271" s="101"/>
      <c r="AO271" s="98"/>
      <c r="AP271" s="99"/>
      <c r="AR271" s="76" t="str">
        <f t="shared" si="16"/>
        <v/>
      </c>
      <c r="AS271" s="76">
        <f t="shared" si="17"/>
        <v>0</v>
      </c>
      <c r="AT271" s="76">
        <f t="shared" si="18"/>
        <v>0</v>
      </c>
    </row>
    <row r="272" spans="1:46" ht="30" customHeight="1" x14ac:dyDescent="0.25">
      <c r="A272" s="214"/>
      <c r="B272" s="214"/>
      <c r="C272" s="214"/>
      <c r="D272" s="214"/>
      <c r="E272" s="214"/>
      <c r="F272" s="214"/>
      <c r="G272" s="214"/>
      <c r="H272" s="214"/>
      <c r="I272" s="214"/>
      <c r="J272" s="214"/>
      <c r="K272" s="111"/>
      <c r="L272" s="215"/>
      <c r="M272" s="216"/>
      <c r="N272" s="217"/>
      <c r="O272" s="217"/>
      <c r="P272" s="217"/>
      <c r="Q272" s="217"/>
      <c r="R272" s="217"/>
      <c r="S272" s="218"/>
      <c r="T272" s="218"/>
      <c r="U272" s="218"/>
      <c r="V272" s="218"/>
      <c r="W272" s="218"/>
      <c r="X272" s="100"/>
      <c r="Y272" s="100"/>
      <c r="Z272" s="100"/>
      <c r="AA272" s="219" t="str">
        <f t="shared" si="15"/>
        <v/>
      </c>
      <c r="AB272" s="220"/>
      <c r="AC272" s="221"/>
      <c r="AD272" s="221"/>
      <c r="AE272" s="222"/>
      <c r="AF272" s="222"/>
      <c r="AG272" s="223"/>
      <c r="AH272" s="223"/>
      <c r="AI272" s="223"/>
      <c r="AJ272" s="223"/>
      <c r="AK272" s="223"/>
      <c r="AL272" s="223"/>
      <c r="AM272" s="223"/>
      <c r="AN272" s="101"/>
      <c r="AO272" s="98"/>
      <c r="AP272" s="99"/>
      <c r="AR272" s="76" t="str">
        <f t="shared" si="16"/>
        <v/>
      </c>
      <c r="AS272" s="76">
        <f t="shared" si="17"/>
        <v>0</v>
      </c>
      <c r="AT272" s="76">
        <f t="shared" si="18"/>
        <v>0</v>
      </c>
    </row>
    <row r="273" spans="1:46" ht="30" customHeight="1" x14ac:dyDescent="0.25">
      <c r="A273" s="214"/>
      <c r="B273" s="214"/>
      <c r="C273" s="214"/>
      <c r="D273" s="214"/>
      <c r="E273" s="214"/>
      <c r="F273" s="214"/>
      <c r="G273" s="214"/>
      <c r="H273" s="214"/>
      <c r="I273" s="214"/>
      <c r="J273" s="214"/>
      <c r="K273" s="111"/>
      <c r="L273" s="215"/>
      <c r="M273" s="216"/>
      <c r="N273" s="217"/>
      <c r="O273" s="217"/>
      <c r="P273" s="217"/>
      <c r="Q273" s="217"/>
      <c r="R273" s="217"/>
      <c r="S273" s="218"/>
      <c r="T273" s="218"/>
      <c r="U273" s="218"/>
      <c r="V273" s="218"/>
      <c r="W273" s="218"/>
      <c r="X273" s="100"/>
      <c r="Y273" s="100"/>
      <c r="Z273" s="100"/>
      <c r="AA273" s="219" t="str">
        <f t="shared" si="15"/>
        <v/>
      </c>
      <c r="AB273" s="220"/>
      <c r="AC273" s="221"/>
      <c r="AD273" s="221"/>
      <c r="AE273" s="222"/>
      <c r="AF273" s="222"/>
      <c r="AG273" s="223"/>
      <c r="AH273" s="223"/>
      <c r="AI273" s="223"/>
      <c r="AJ273" s="223"/>
      <c r="AK273" s="223"/>
      <c r="AL273" s="223"/>
      <c r="AM273" s="223"/>
      <c r="AN273" s="101"/>
      <c r="AO273" s="98"/>
      <c r="AP273" s="99"/>
      <c r="AR273" s="76" t="str">
        <f t="shared" si="16"/>
        <v/>
      </c>
      <c r="AS273" s="76">
        <f t="shared" si="17"/>
        <v>0</v>
      </c>
      <c r="AT273" s="76">
        <f t="shared" si="18"/>
        <v>0</v>
      </c>
    </row>
    <row r="274" spans="1:46" ht="30" customHeight="1" x14ac:dyDescent="0.25">
      <c r="A274" s="227"/>
      <c r="B274" s="227"/>
      <c r="C274" s="227"/>
      <c r="D274" s="230"/>
      <c r="E274" s="231"/>
      <c r="F274" s="231"/>
      <c r="G274" s="230"/>
      <c r="H274" s="231"/>
      <c r="I274" s="231"/>
      <c r="J274" s="232"/>
      <c r="K274" s="111"/>
      <c r="L274" s="215"/>
      <c r="M274" s="216"/>
      <c r="N274" s="228"/>
      <c r="O274" s="228"/>
      <c r="P274" s="228"/>
      <c r="Q274" s="228"/>
      <c r="R274" s="228"/>
      <c r="S274" s="228"/>
      <c r="T274" s="228"/>
      <c r="U274" s="228"/>
      <c r="V274" s="228"/>
      <c r="W274" s="228"/>
      <c r="X274" s="100"/>
      <c r="Y274" s="100"/>
      <c r="Z274" s="100"/>
      <c r="AA274" s="219" t="str">
        <f t="shared" si="9"/>
        <v/>
      </c>
      <c r="AB274" s="220"/>
      <c r="AC274" s="221"/>
      <c r="AD274" s="221"/>
      <c r="AE274" s="229"/>
      <c r="AF274" s="229"/>
      <c r="AG274" s="223"/>
      <c r="AH274" s="223"/>
      <c r="AI274" s="223"/>
      <c r="AJ274" s="223"/>
      <c r="AK274" s="223"/>
      <c r="AL274" s="223"/>
      <c r="AM274" s="223"/>
      <c r="AN274" s="101"/>
      <c r="AO274" s="98"/>
      <c r="AP274" s="99"/>
      <c r="AR274" s="76" t="str">
        <f t="shared" ref="AR274:AR281" si="19">IF(K274="Tier 1",AN274,"")</f>
        <v/>
      </c>
      <c r="AS274" s="76">
        <f t="shared" si="17"/>
        <v>0</v>
      </c>
      <c r="AT274" s="76">
        <f t="shared" si="18"/>
        <v>0</v>
      </c>
    </row>
    <row r="275" spans="1:46" ht="30" customHeight="1" x14ac:dyDescent="0.25">
      <c r="A275" s="227"/>
      <c r="B275" s="227"/>
      <c r="C275" s="227"/>
      <c r="D275" s="230"/>
      <c r="E275" s="231"/>
      <c r="F275" s="231"/>
      <c r="G275" s="224"/>
      <c r="H275" s="225"/>
      <c r="I275" s="225"/>
      <c r="J275" s="226"/>
      <c r="K275" s="111"/>
      <c r="L275" s="215"/>
      <c r="M275" s="216"/>
      <c r="N275" s="228"/>
      <c r="O275" s="228"/>
      <c r="P275" s="228"/>
      <c r="Q275" s="228"/>
      <c r="R275" s="228"/>
      <c r="S275" s="228"/>
      <c r="T275" s="228"/>
      <c r="U275" s="228"/>
      <c r="V275" s="228"/>
      <c r="W275" s="228"/>
      <c r="X275" s="100"/>
      <c r="Y275" s="100"/>
      <c r="Z275" s="100"/>
      <c r="AA275" s="219" t="str">
        <f t="shared" si="9"/>
        <v/>
      </c>
      <c r="AB275" s="220"/>
      <c r="AC275" s="221"/>
      <c r="AD275" s="221"/>
      <c r="AE275" s="229"/>
      <c r="AF275" s="229"/>
      <c r="AG275" s="223"/>
      <c r="AH275" s="223"/>
      <c r="AI275" s="223"/>
      <c r="AJ275" s="223"/>
      <c r="AK275" s="223"/>
      <c r="AL275" s="223"/>
      <c r="AM275" s="223"/>
      <c r="AN275" s="101"/>
      <c r="AO275" s="98"/>
      <c r="AP275" s="99"/>
      <c r="AR275" s="76" t="str">
        <f t="shared" si="19"/>
        <v/>
      </c>
      <c r="AS275" s="76">
        <f t="shared" ref="AS275:AS338" si="20">IF(K275&lt;&gt;"Tier 1",AP275,"")</f>
        <v>0</v>
      </c>
      <c r="AT275" s="76">
        <f t="shared" ref="AT275:AT338" si="21">MIN(IF(AN275&gt;=0,IF(AP275&gt;=0, AN275:AP275, " ")))</f>
        <v>0</v>
      </c>
    </row>
    <row r="276" spans="1:46" ht="30" customHeight="1" x14ac:dyDescent="0.25">
      <c r="A276" s="227"/>
      <c r="B276" s="227"/>
      <c r="C276" s="227"/>
      <c r="D276" s="230"/>
      <c r="E276" s="231"/>
      <c r="F276" s="231"/>
      <c r="G276" s="224"/>
      <c r="H276" s="225"/>
      <c r="I276" s="225"/>
      <c r="J276" s="226"/>
      <c r="K276" s="111"/>
      <c r="L276" s="215"/>
      <c r="M276" s="216"/>
      <c r="N276" s="228"/>
      <c r="O276" s="228"/>
      <c r="P276" s="228"/>
      <c r="Q276" s="228"/>
      <c r="R276" s="228"/>
      <c r="S276" s="228"/>
      <c r="T276" s="228"/>
      <c r="U276" s="228"/>
      <c r="V276" s="228"/>
      <c r="W276" s="228"/>
      <c r="X276" s="100"/>
      <c r="Y276" s="100"/>
      <c r="Z276" s="100"/>
      <c r="AA276" s="219" t="str">
        <f t="shared" si="9"/>
        <v/>
      </c>
      <c r="AB276" s="220"/>
      <c r="AC276" s="221"/>
      <c r="AD276" s="221"/>
      <c r="AE276" s="229"/>
      <c r="AF276" s="229"/>
      <c r="AG276" s="223"/>
      <c r="AH276" s="223"/>
      <c r="AI276" s="223"/>
      <c r="AJ276" s="223"/>
      <c r="AK276" s="223"/>
      <c r="AL276" s="223"/>
      <c r="AM276" s="223"/>
      <c r="AN276" s="101"/>
      <c r="AO276" s="98"/>
      <c r="AP276" s="99"/>
      <c r="AR276" s="76" t="str">
        <f t="shared" si="19"/>
        <v/>
      </c>
      <c r="AS276" s="76">
        <f t="shared" si="20"/>
        <v>0</v>
      </c>
      <c r="AT276" s="76">
        <f t="shared" si="21"/>
        <v>0</v>
      </c>
    </row>
    <row r="277" spans="1:46" ht="30" customHeight="1" x14ac:dyDescent="0.25">
      <c r="A277" s="227"/>
      <c r="B277" s="227"/>
      <c r="C277" s="227"/>
      <c r="D277" s="230"/>
      <c r="E277" s="231"/>
      <c r="F277" s="231"/>
      <c r="G277" s="224"/>
      <c r="H277" s="225"/>
      <c r="I277" s="225"/>
      <c r="J277" s="226"/>
      <c r="K277" s="111"/>
      <c r="L277" s="215"/>
      <c r="M277" s="216"/>
      <c r="N277" s="228"/>
      <c r="O277" s="228"/>
      <c r="P277" s="228"/>
      <c r="Q277" s="228"/>
      <c r="R277" s="228"/>
      <c r="S277" s="228"/>
      <c r="T277" s="228"/>
      <c r="U277" s="228"/>
      <c r="V277" s="228"/>
      <c r="W277" s="228"/>
      <c r="X277" s="100"/>
      <c r="Y277" s="100"/>
      <c r="Z277" s="100"/>
      <c r="AA277" s="219" t="str">
        <f t="shared" si="9"/>
        <v/>
      </c>
      <c r="AB277" s="220"/>
      <c r="AC277" s="221"/>
      <c r="AD277" s="221"/>
      <c r="AE277" s="229"/>
      <c r="AF277" s="229"/>
      <c r="AG277" s="223"/>
      <c r="AH277" s="223"/>
      <c r="AI277" s="223"/>
      <c r="AJ277" s="223"/>
      <c r="AK277" s="223"/>
      <c r="AL277" s="223"/>
      <c r="AM277" s="223"/>
      <c r="AN277" s="101"/>
      <c r="AO277" s="98"/>
      <c r="AP277" s="99"/>
      <c r="AR277" s="76" t="str">
        <f t="shared" si="19"/>
        <v/>
      </c>
      <c r="AS277" s="76">
        <f t="shared" si="20"/>
        <v>0</v>
      </c>
      <c r="AT277" s="76">
        <f t="shared" si="21"/>
        <v>0</v>
      </c>
    </row>
    <row r="278" spans="1:46" ht="30" customHeight="1" x14ac:dyDescent="0.25">
      <c r="A278" s="227"/>
      <c r="B278" s="227"/>
      <c r="C278" s="227"/>
      <c r="D278" s="224"/>
      <c r="E278" s="225"/>
      <c r="F278" s="226"/>
      <c r="G278" s="224"/>
      <c r="H278" s="225"/>
      <c r="I278" s="225"/>
      <c r="J278" s="226"/>
      <c r="K278" s="111"/>
      <c r="L278" s="215"/>
      <c r="M278" s="216"/>
      <c r="N278" s="228"/>
      <c r="O278" s="228"/>
      <c r="P278" s="228"/>
      <c r="Q278" s="228"/>
      <c r="R278" s="228"/>
      <c r="S278" s="228"/>
      <c r="T278" s="228"/>
      <c r="U278" s="228"/>
      <c r="V278" s="228"/>
      <c r="W278" s="228"/>
      <c r="X278" s="100"/>
      <c r="Y278" s="100"/>
      <c r="Z278" s="100"/>
      <c r="AA278" s="219" t="str">
        <f t="shared" si="9"/>
        <v/>
      </c>
      <c r="AB278" s="220"/>
      <c r="AC278" s="221"/>
      <c r="AD278" s="221"/>
      <c r="AE278" s="229"/>
      <c r="AF278" s="229"/>
      <c r="AG278" s="223"/>
      <c r="AH278" s="223"/>
      <c r="AI278" s="223"/>
      <c r="AJ278" s="223"/>
      <c r="AK278" s="223"/>
      <c r="AL278" s="223"/>
      <c r="AM278" s="223"/>
      <c r="AN278" s="101"/>
      <c r="AO278" s="98"/>
      <c r="AP278" s="99"/>
      <c r="AR278" s="76" t="str">
        <f t="shared" si="19"/>
        <v/>
      </c>
      <c r="AS278" s="76">
        <f t="shared" si="20"/>
        <v>0</v>
      </c>
      <c r="AT278" s="76">
        <f t="shared" si="21"/>
        <v>0</v>
      </c>
    </row>
    <row r="279" spans="1:46" ht="30" customHeight="1" x14ac:dyDescent="0.25">
      <c r="A279" s="227"/>
      <c r="B279" s="227"/>
      <c r="C279" s="227"/>
      <c r="D279" s="224"/>
      <c r="E279" s="225"/>
      <c r="F279" s="226"/>
      <c r="G279" s="224"/>
      <c r="H279" s="225"/>
      <c r="I279" s="225"/>
      <c r="J279" s="226"/>
      <c r="K279" s="111"/>
      <c r="L279" s="215"/>
      <c r="M279" s="216"/>
      <c r="N279" s="228"/>
      <c r="O279" s="228"/>
      <c r="P279" s="228"/>
      <c r="Q279" s="228"/>
      <c r="R279" s="228"/>
      <c r="S279" s="228"/>
      <c r="T279" s="228"/>
      <c r="U279" s="228"/>
      <c r="V279" s="228"/>
      <c r="W279" s="228"/>
      <c r="X279" s="100"/>
      <c r="Y279" s="100"/>
      <c r="Z279" s="100"/>
      <c r="AA279" s="219" t="str">
        <f t="shared" si="9"/>
        <v/>
      </c>
      <c r="AB279" s="220"/>
      <c r="AC279" s="221"/>
      <c r="AD279" s="221"/>
      <c r="AE279" s="222"/>
      <c r="AF279" s="222"/>
      <c r="AG279" s="223"/>
      <c r="AH279" s="223"/>
      <c r="AI279" s="223"/>
      <c r="AJ279" s="223"/>
      <c r="AK279" s="223"/>
      <c r="AL279" s="223"/>
      <c r="AM279" s="223"/>
      <c r="AN279" s="101"/>
      <c r="AO279" s="98"/>
      <c r="AP279" s="99"/>
      <c r="AR279" s="76" t="str">
        <f t="shared" si="19"/>
        <v/>
      </c>
      <c r="AS279" s="76">
        <f t="shared" si="20"/>
        <v>0</v>
      </c>
      <c r="AT279" s="76">
        <f t="shared" si="21"/>
        <v>0</v>
      </c>
    </row>
    <row r="280" spans="1:46" ht="30" customHeight="1" x14ac:dyDescent="0.25">
      <c r="A280" s="227"/>
      <c r="B280" s="227"/>
      <c r="C280" s="227"/>
      <c r="D280" s="224"/>
      <c r="E280" s="225"/>
      <c r="F280" s="226"/>
      <c r="G280" s="224"/>
      <c r="H280" s="225"/>
      <c r="I280" s="225"/>
      <c r="J280" s="226"/>
      <c r="K280" s="111"/>
      <c r="L280" s="215"/>
      <c r="M280" s="216"/>
      <c r="N280" s="228"/>
      <c r="O280" s="228"/>
      <c r="P280" s="228"/>
      <c r="Q280" s="228"/>
      <c r="R280" s="228"/>
      <c r="S280" s="228"/>
      <c r="T280" s="228"/>
      <c r="U280" s="228"/>
      <c r="V280" s="228"/>
      <c r="W280" s="228"/>
      <c r="X280" s="100"/>
      <c r="Y280" s="100"/>
      <c r="Z280" s="100"/>
      <c r="AA280" s="219" t="str">
        <f t="shared" si="9"/>
        <v/>
      </c>
      <c r="AB280" s="220"/>
      <c r="AC280" s="221"/>
      <c r="AD280" s="221"/>
      <c r="AE280" s="229"/>
      <c r="AF280" s="229"/>
      <c r="AG280" s="223"/>
      <c r="AH280" s="223"/>
      <c r="AI280" s="223"/>
      <c r="AJ280" s="223"/>
      <c r="AK280" s="223"/>
      <c r="AL280" s="223"/>
      <c r="AM280" s="223"/>
      <c r="AN280" s="101"/>
      <c r="AO280" s="98"/>
      <c r="AP280" s="99"/>
      <c r="AR280" s="76" t="str">
        <f t="shared" si="19"/>
        <v/>
      </c>
      <c r="AS280" s="76">
        <f t="shared" si="20"/>
        <v>0</v>
      </c>
      <c r="AT280" s="76">
        <f t="shared" si="21"/>
        <v>0</v>
      </c>
    </row>
    <row r="281" spans="1:46" ht="30" customHeight="1" x14ac:dyDescent="0.25">
      <c r="A281" s="227"/>
      <c r="B281" s="227"/>
      <c r="C281" s="227"/>
      <c r="D281" s="224"/>
      <c r="E281" s="225"/>
      <c r="F281" s="226"/>
      <c r="G281" s="224"/>
      <c r="H281" s="225"/>
      <c r="I281" s="225"/>
      <c r="J281" s="226"/>
      <c r="K281" s="111"/>
      <c r="L281" s="215"/>
      <c r="M281" s="216"/>
      <c r="N281" s="228"/>
      <c r="O281" s="228"/>
      <c r="P281" s="228"/>
      <c r="Q281" s="228"/>
      <c r="R281" s="228"/>
      <c r="S281" s="228"/>
      <c r="T281" s="228"/>
      <c r="U281" s="228"/>
      <c r="V281" s="228"/>
      <c r="W281" s="228"/>
      <c r="X281" s="100"/>
      <c r="Y281" s="100"/>
      <c r="Z281" s="100"/>
      <c r="AA281" s="219" t="str">
        <f t="shared" si="9"/>
        <v/>
      </c>
      <c r="AB281" s="220"/>
      <c r="AC281" s="221"/>
      <c r="AD281" s="221"/>
      <c r="AE281" s="229"/>
      <c r="AF281" s="229"/>
      <c r="AG281" s="223"/>
      <c r="AH281" s="223"/>
      <c r="AI281" s="223"/>
      <c r="AJ281" s="223"/>
      <c r="AK281" s="223"/>
      <c r="AL281" s="223"/>
      <c r="AM281" s="223"/>
      <c r="AN281" s="101"/>
      <c r="AO281" s="98"/>
      <c r="AP281" s="99"/>
      <c r="AR281" s="76" t="str">
        <f t="shared" si="19"/>
        <v/>
      </c>
      <c r="AS281" s="76">
        <f t="shared" si="20"/>
        <v>0</v>
      </c>
      <c r="AT281" s="76">
        <f t="shared" si="21"/>
        <v>0</v>
      </c>
    </row>
    <row r="282" spans="1:46" ht="30" customHeight="1" x14ac:dyDescent="0.25">
      <c r="A282" s="227"/>
      <c r="B282" s="227"/>
      <c r="C282" s="227"/>
      <c r="D282" s="230"/>
      <c r="E282" s="231"/>
      <c r="F282" s="231"/>
      <c r="G282" s="230"/>
      <c r="H282" s="231"/>
      <c r="I282" s="231"/>
      <c r="J282" s="232"/>
      <c r="K282" s="111"/>
      <c r="L282" s="215"/>
      <c r="M282" s="216"/>
      <c r="N282" s="228"/>
      <c r="O282" s="228"/>
      <c r="P282" s="228"/>
      <c r="Q282" s="228"/>
      <c r="R282" s="228"/>
      <c r="S282" s="228"/>
      <c r="T282" s="228"/>
      <c r="U282" s="228"/>
      <c r="V282" s="228"/>
      <c r="W282" s="228"/>
      <c r="X282" s="100"/>
      <c r="Y282" s="100"/>
      <c r="Z282" s="100"/>
      <c r="AA282" s="219" t="str">
        <f t="shared" si="9"/>
        <v/>
      </c>
      <c r="AB282" s="220"/>
      <c r="AC282" s="221"/>
      <c r="AD282" s="221"/>
      <c r="AE282" s="229"/>
      <c r="AF282" s="229"/>
      <c r="AG282" s="223"/>
      <c r="AH282" s="223"/>
      <c r="AI282" s="223"/>
      <c r="AJ282" s="223"/>
      <c r="AK282" s="223"/>
      <c r="AL282" s="223"/>
      <c r="AM282" s="223"/>
      <c r="AN282" s="101"/>
      <c r="AO282" s="98"/>
      <c r="AP282" s="99"/>
      <c r="AR282" s="76" t="str">
        <f t="shared" ref="AR282:AR289" si="22">IF(K282="Tier 1",AN282,"")</f>
        <v/>
      </c>
      <c r="AS282" s="76">
        <f t="shared" si="20"/>
        <v>0</v>
      </c>
      <c r="AT282" s="76">
        <f t="shared" si="21"/>
        <v>0</v>
      </c>
    </row>
    <row r="283" spans="1:46" ht="30" customHeight="1" x14ac:dyDescent="0.25">
      <c r="A283" s="227"/>
      <c r="B283" s="227"/>
      <c r="C283" s="227"/>
      <c r="D283" s="230"/>
      <c r="E283" s="231"/>
      <c r="F283" s="231"/>
      <c r="G283" s="224"/>
      <c r="H283" s="225"/>
      <c r="I283" s="225"/>
      <c r="J283" s="226"/>
      <c r="K283" s="111"/>
      <c r="L283" s="215"/>
      <c r="M283" s="216"/>
      <c r="N283" s="228"/>
      <c r="O283" s="228"/>
      <c r="P283" s="228"/>
      <c r="Q283" s="228"/>
      <c r="R283" s="228"/>
      <c r="S283" s="228"/>
      <c r="T283" s="228"/>
      <c r="U283" s="228"/>
      <c r="V283" s="228"/>
      <c r="W283" s="228"/>
      <c r="X283" s="100"/>
      <c r="Y283" s="100"/>
      <c r="Z283" s="100"/>
      <c r="AA283" s="219" t="str">
        <f t="shared" si="9"/>
        <v/>
      </c>
      <c r="AB283" s="220"/>
      <c r="AC283" s="221"/>
      <c r="AD283" s="221"/>
      <c r="AE283" s="229"/>
      <c r="AF283" s="229"/>
      <c r="AG283" s="223"/>
      <c r="AH283" s="223"/>
      <c r="AI283" s="223"/>
      <c r="AJ283" s="223"/>
      <c r="AK283" s="223"/>
      <c r="AL283" s="223"/>
      <c r="AM283" s="223"/>
      <c r="AN283" s="101"/>
      <c r="AO283" s="98"/>
      <c r="AP283" s="99"/>
      <c r="AR283" s="76" t="str">
        <f t="shared" si="22"/>
        <v/>
      </c>
      <c r="AS283" s="76">
        <f t="shared" si="20"/>
        <v>0</v>
      </c>
      <c r="AT283" s="76">
        <f t="shared" si="21"/>
        <v>0</v>
      </c>
    </row>
    <row r="284" spans="1:46" ht="30" customHeight="1" x14ac:dyDescent="0.25">
      <c r="A284" s="227"/>
      <c r="B284" s="227"/>
      <c r="C284" s="227"/>
      <c r="D284" s="230"/>
      <c r="E284" s="231"/>
      <c r="F284" s="231"/>
      <c r="G284" s="224"/>
      <c r="H284" s="225"/>
      <c r="I284" s="225"/>
      <c r="J284" s="226"/>
      <c r="K284" s="111"/>
      <c r="L284" s="215"/>
      <c r="M284" s="216"/>
      <c r="N284" s="228"/>
      <c r="O284" s="228"/>
      <c r="P284" s="228"/>
      <c r="Q284" s="228"/>
      <c r="R284" s="228"/>
      <c r="S284" s="228"/>
      <c r="T284" s="228"/>
      <c r="U284" s="228"/>
      <c r="V284" s="228"/>
      <c r="W284" s="228"/>
      <c r="X284" s="100"/>
      <c r="Y284" s="100"/>
      <c r="Z284" s="100"/>
      <c r="AA284" s="219" t="str">
        <f t="shared" si="9"/>
        <v/>
      </c>
      <c r="AB284" s="220"/>
      <c r="AC284" s="221"/>
      <c r="AD284" s="221"/>
      <c r="AE284" s="229"/>
      <c r="AF284" s="229"/>
      <c r="AG284" s="223"/>
      <c r="AH284" s="223"/>
      <c r="AI284" s="223"/>
      <c r="AJ284" s="223"/>
      <c r="AK284" s="223"/>
      <c r="AL284" s="223"/>
      <c r="AM284" s="223"/>
      <c r="AN284" s="101"/>
      <c r="AO284" s="98"/>
      <c r="AP284" s="99"/>
      <c r="AR284" s="76" t="str">
        <f t="shared" si="22"/>
        <v/>
      </c>
      <c r="AS284" s="76">
        <f t="shared" si="20"/>
        <v>0</v>
      </c>
      <c r="AT284" s="76">
        <f t="shared" si="21"/>
        <v>0</v>
      </c>
    </row>
    <row r="285" spans="1:46" ht="30" customHeight="1" x14ac:dyDescent="0.25">
      <c r="A285" s="227"/>
      <c r="B285" s="227"/>
      <c r="C285" s="227"/>
      <c r="D285" s="230"/>
      <c r="E285" s="231"/>
      <c r="F285" s="231"/>
      <c r="G285" s="224"/>
      <c r="H285" s="225"/>
      <c r="I285" s="225"/>
      <c r="J285" s="226"/>
      <c r="K285" s="111"/>
      <c r="L285" s="215"/>
      <c r="M285" s="216"/>
      <c r="N285" s="228"/>
      <c r="O285" s="228"/>
      <c r="P285" s="228"/>
      <c r="Q285" s="228"/>
      <c r="R285" s="228"/>
      <c r="S285" s="228"/>
      <c r="T285" s="228"/>
      <c r="U285" s="228"/>
      <c r="V285" s="228"/>
      <c r="W285" s="228"/>
      <c r="X285" s="100"/>
      <c r="Y285" s="100"/>
      <c r="Z285" s="100"/>
      <c r="AA285" s="219" t="str">
        <f t="shared" si="9"/>
        <v/>
      </c>
      <c r="AB285" s="220"/>
      <c r="AC285" s="221"/>
      <c r="AD285" s="221"/>
      <c r="AE285" s="229"/>
      <c r="AF285" s="229"/>
      <c r="AG285" s="223"/>
      <c r="AH285" s="223"/>
      <c r="AI285" s="223"/>
      <c r="AJ285" s="223"/>
      <c r="AK285" s="223"/>
      <c r="AL285" s="223"/>
      <c r="AM285" s="223"/>
      <c r="AN285" s="101"/>
      <c r="AO285" s="98"/>
      <c r="AP285" s="99"/>
      <c r="AR285" s="76" t="str">
        <f t="shared" si="22"/>
        <v/>
      </c>
      <c r="AS285" s="76">
        <f t="shared" si="20"/>
        <v>0</v>
      </c>
      <c r="AT285" s="76">
        <f t="shared" si="21"/>
        <v>0</v>
      </c>
    </row>
    <row r="286" spans="1:46" ht="30" customHeight="1" x14ac:dyDescent="0.25">
      <c r="A286" s="227"/>
      <c r="B286" s="227"/>
      <c r="C286" s="227"/>
      <c r="D286" s="224"/>
      <c r="E286" s="225"/>
      <c r="F286" s="226"/>
      <c r="G286" s="224"/>
      <c r="H286" s="225"/>
      <c r="I286" s="225"/>
      <c r="J286" s="226"/>
      <c r="K286" s="111"/>
      <c r="L286" s="215"/>
      <c r="M286" s="216"/>
      <c r="N286" s="228"/>
      <c r="O286" s="228"/>
      <c r="P286" s="228"/>
      <c r="Q286" s="228"/>
      <c r="R286" s="228"/>
      <c r="S286" s="228"/>
      <c r="T286" s="228"/>
      <c r="U286" s="228"/>
      <c r="V286" s="228"/>
      <c r="W286" s="228"/>
      <c r="X286" s="100"/>
      <c r="Y286" s="100"/>
      <c r="Z286" s="100"/>
      <c r="AA286" s="219" t="str">
        <f t="shared" si="9"/>
        <v/>
      </c>
      <c r="AB286" s="220"/>
      <c r="AC286" s="221"/>
      <c r="AD286" s="221"/>
      <c r="AE286" s="229"/>
      <c r="AF286" s="229"/>
      <c r="AG286" s="223"/>
      <c r="AH286" s="223"/>
      <c r="AI286" s="223"/>
      <c r="AJ286" s="223"/>
      <c r="AK286" s="223"/>
      <c r="AL286" s="223"/>
      <c r="AM286" s="223"/>
      <c r="AN286" s="101"/>
      <c r="AO286" s="98"/>
      <c r="AP286" s="99"/>
      <c r="AR286" s="76" t="str">
        <f t="shared" si="22"/>
        <v/>
      </c>
      <c r="AS286" s="76">
        <f t="shared" si="20"/>
        <v>0</v>
      </c>
      <c r="AT286" s="76">
        <f t="shared" si="21"/>
        <v>0</v>
      </c>
    </row>
    <row r="287" spans="1:46" ht="30" customHeight="1" x14ac:dyDescent="0.25">
      <c r="A287" s="227"/>
      <c r="B287" s="227"/>
      <c r="C287" s="227"/>
      <c r="D287" s="224"/>
      <c r="E287" s="225"/>
      <c r="F287" s="226"/>
      <c r="G287" s="224"/>
      <c r="H287" s="225"/>
      <c r="I287" s="225"/>
      <c r="J287" s="226"/>
      <c r="K287" s="111"/>
      <c r="L287" s="215"/>
      <c r="M287" s="216"/>
      <c r="N287" s="228"/>
      <c r="O287" s="228"/>
      <c r="P287" s="228"/>
      <c r="Q287" s="228"/>
      <c r="R287" s="228"/>
      <c r="S287" s="228"/>
      <c r="T287" s="228"/>
      <c r="U287" s="228"/>
      <c r="V287" s="228"/>
      <c r="W287" s="228"/>
      <c r="X287" s="100"/>
      <c r="Y287" s="100"/>
      <c r="Z287" s="100"/>
      <c r="AA287" s="219" t="str">
        <f t="shared" si="9"/>
        <v/>
      </c>
      <c r="AB287" s="220"/>
      <c r="AC287" s="221"/>
      <c r="AD287" s="221"/>
      <c r="AE287" s="222"/>
      <c r="AF287" s="222"/>
      <c r="AG287" s="223"/>
      <c r="AH287" s="223"/>
      <c r="AI287" s="223"/>
      <c r="AJ287" s="223"/>
      <c r="AK287" s="223"/>
      <c r="AL287" s="223"/>
      <c r="AM287" s="223"/>
      <c r="AN287" s="101"/>
      <c r="AO287" s="98"/>
      <c r="AP287" s="99"/>
      <c r="AR287" s="76" t="str">
        <f t="shared" si="22"/>
        <v/>
      </c>
      <c r="AS287" s="76">
        <f t="shared" si="20"/>
        <v>0</v>
      </c>
      <c r="AT287" s="76">
        <f t="shared" si="21"/>
        <v>0</v>
      </c>
    </row>
    <row r="288" spans="1:46" ht="30" customHeight="1" x14ac:dyDescent="0.25">
      <c r="A288" s="227"/>
      <c r="B288" s="227"/>
      <c r="C288" s="227"/>
      <c r="D288" s="224"/>
      <c r="E288" s="225"/>
      <c r="F288" s="226"/>
      <c r="G288" s="224"/>
      <c r="H288" s="225"/>
      <c r="I288" s="225"/>
      <c r="J288" s="226"/>
      <c r="K288" s="111"/>
      <c r="L288" s="215"/>
      <c r="M288" s="216"/>
      <c r="N288" s="228"/>
      <c r="O288" s="228"/>
      <c r="P288" s="228"/>
      <c r="Q288" s="228"/>
      <c r="R288" s="228"/>
      <c r="S288" s="228"/>
      <c r="T288" s="228"/>
      <c r="U288" s="228"/>
      <c r="V288" s="228"/>
      <c r="W288" s="228"/>
      <c r="X288" s="100"/>
      <c r="Y288" s="100"/>
      <c r="Z288" s="100"/>
      <c r="AA288" s="219" t="str">
        <f t="shared" si="9"/>
        <v/>
      </c>
      <c r="AB288" s="220"/>
      <c r="AC288" s="221"/>
      <c r="AD288" s="221"/>
      <c r="AE288" s="229"/>
      <c r="AF288" s="229"/>
      <c r="AG288" s="223"/>
      <c r="AH288" s="223"/>
      <c r="AI288" s="223"/>
      <c r="AJ288" s="223"/>
      <c r="AK288" s="223"/>
      <c r="AL288" s="223"/>
      <c r="AM288" s="223"/>
      <c r="AN288" s="101"/>
      <c r="AO288" s="98"/>
      <c r="AP288" s="99"/>
      <c r="AR288" s="76" t="str">
        <f t="shared" si="22"/>
        <v/>
      </c>
      <c r="AS288" s="76">
        <f t="shared" si="20"/>
        <v>0</v>
      </c>
      <c r="AT288" s="76">
        <f t="shared" si="21"/>
        <v>0</v>
      </c>
    </row>
    <row r="289" spans="1:46" ht="30" customHeight="1" x14ac:dyDescent="0.25">
      <c r="A289" s="227"/>
      <c r="B289" s="227"/>
      <c r="C289" s="227"/>
      <c r="D289" s="224"/>
      <c r="E289" s="225"/>
      <c r="F289" s="226"/>
      <c r="G289" s="224"/>
      <c r="H289" s="225"/>
      <c r="I289" s="225"/>
      <c r="J289" s="226"/>
      <c r="K289" s="111"/>
      <c r="L289" s="215"/>
      <c r="M289" s="216"/>
      <c r="N289" s="228"/>
      <c r="O289" s="228"/>
      <c r="P289" s="228"/>
      <c r="Q289" s="228"/>
      <c r="R289" s="228"/>
      <c r="S289" s="228"/>
      <c r="T289" s="228"/>
      <c r="U289" s="228"/>
      <c r="V289" s="228"/>
      <c r="W289" s="228"/>
      <c r="X289" s="100"/>
      <c r="Y289" s="100"/>
      <c r="Z289" s="100"/>
      <c r="AA289" s="219" t="str">
        <f t="shared" si="9"/>
        <v/>
      </c>
      <c r="AB289" s="220"/>
      <c r="AC289" s="221"/>
      <c r="AD289" s="221"/>
      <c r="AE289" s="229"/>
      <c r="AF289" s="229"/>
      <c r="AG289" s="223"/>
      <c r="AH289" s="223"/>
      <c r="AI289" s="223"/>
      <c r="AJ289" s="223"/>
      <c r="AK289" s="223"/>
      <c r="AL289" s="223"/>
      <c r="AM289" s="223"/>
      <c r="AN289" s="101"/>
      <c r="AO289" s="98"/>
      <c r="AP289" s="99"/>
      <c r="AR289" s="76" t="str">
        <f t="shared" si="22"/>
        <v/>
      </c>
      <c r="AS289" s="76">
        <f t="shared" si="20"/>
        <v>0</v>
      </c>
      <c r="AT289" s="76">
        <f t="shared" si="21"/>
        <v>0</v>
      </c>
    </row>
    <row r="290" spans="1:46" ht="30" customHeight="1" x14ac:dyDescent="0.25">
      <c r="A290" s="227"/>
      <c r="B290" s="227"/>
      <c r="C290" s="227"/>
      <c r="D290" s="230"/>
      <c r="E290" s="231"/>
      <c r="F290" s="231"/>
      <c r="G290" s="230"/>
      <c r="H290" s="231"/>
      <c r="I290" s="231"/>
      <c r="J290" s="232"/>
      <c r="K290" s="111"/>
      <c r="L290" s="215"/>
      <c r="M290" s="216"/>
      <c r="N290" s="228"/>
      <c r="O290" s="228"/>
      <c r="P290" s="228"/>
      <c r="Q290" s="228"/>
      <c r="R290" s="228"/>
      <c r="S290" s="228"/>
      <c r="T290" s="228"/>
      <c r="U290" s="228"/>
      <c r="V290" s="228"/>
      <c r="W290" s="228"/>
      <c r="X290" s="100"/>
      <c r="Y290" s="100"/>
      <c r="Z290" s="100"/>
      <c r="AA290" s="219" t="str">
        <f t="shared" si="9"/>
        <v/>
      </c>
      <c r="AB290" s="220"/>
      <c r="AC290" s="221"/>
      <c r="AD290" s="221"/>
      <c r="AE290" s="229"/>
      <c r="AF290" s="229"/>
      <c r="AG290" s="223"/>
      <c r="AH290" s="223"/>
      <c r="AI290" s="223"/>
      <c r="AJ290" s="223"/>
      <c r="AK290" s="223"/>
      <c r="AL290" s="223"/>
      <c r="AM290" s="223"/>
      <c r="AN290" s="101"/>
      <c r="AO290" s="98"/>
      <c r="AP290" s="99"/>
      <c r="AR290" s="76" t="str">
        <f t="shared" ref="AR290:AR297" si="23">IF(K290="Tier 1",AN290,"")</f>
        <v/>
      </c>
      <c r="AS290" s="76">
        <f t="shared" si="20"/>
        <v>0</v>
      </c>
      <c r="AT290" s="76">
        <f t="shared" si="21"/>
        <v>0</v>
      </c>
    </row>
    <row r="291" spans="1:46" ht="30" customHeight="1" x14ac:dyDescent="0.25">
      <c r="A291" s="227"/>
      <c r="B291" s="227"/>
      <c r="C291" s="227"/>
      <c r="D291" s="230"/>
      <c r="E291" s="231"/>
      <c r="F291" s="231"/>
      <c r="G291" s="224"/>
      <c r="H291" s="225"/>
      <c r="I291" s="225"/>
      <c r="J291" s="226"/>
      <c r="K291" s="111"/>
      <c r="L291" s="215"/>
      <c r="M291" s="216"/>
      <c r="N291" s="228"/>
      <c r="O291" s="228"/>
      <c r="P291" s="228"/>
      <c r="Q291" s="228"/>
      <c r="R291" s="228"/>
      <c r="S291" s="228"/>
      <c r="T291" s="228"/>
      <c r="U291" s="228"/>
      <c r="V291" s="228"/>
      <c r="W291" s="228"/>
      <c r="X291" s="100"/>
      <c r="Y291" s="100"/>
      <c r="Z291" s="100"/>
      <c r="AA291" s="219" t="str">
        <f t="shared" si="9"/>
        <v/>
      </c>
      <c r="AB291" s="220"/>
      <c r="AC291" s="221"/>
      <c r="AD291" s="221"/>
      <c r="AE291" s="229"/>
      <c r="AF291" s="229"/>
      <c r="AG291" s="223"/>
      <c r="AH291" s="223"/>
      <c r="AI291" s="223"/>
      <c r="AJ291" s="223"/>
      <c r="AK291" s="223"/>
      <c r="AL291" s="223"/>
      <c r="AM291" s="223"/>
      <c r="AN291" s="101"/>
      <c r="AO291" s="98"/>
      <c r="AP291" s="99"/>
      <c r="AR291" s="76" t="str">
        <f t="shared" si="23"/>
        <v/>
      </c>
      <c r="AS291" s="76">
        <f t="shared" si="20"/>
        <v>0</v>
      </c>
      <c r="AT291" s="76">
        <f t="shared" si="21"/>
        <v>0</v>
      </c>
    </row>
    <row r="292" spans="1:46" ht="30" customHeight="1" x14ac:dyDescent="0.25">
      <c r="A292" s="227"/>
      <c r="B292" s="227"/>
      <c r="C292" s="227"/>
      <c r="D292" s="230"/>
      <c r="E292" s="231"/>
      <c r="F292" s="231"/>
      <c r="G292" s="224"/>
      <c r="H292" s="225"/>
      <c r="I292" s="225"/>
      <c r="J292" s="226"/>
      <c r="K292" s="111"/>
      <c r="L292" s="215"/>
      <c r="M292" s="216"/>
      <c r="N292" s="228"/>
      <c r="O292" s="228"/>
      <c r="P292" s="228"/>
      <c r="Q292" s="228"/>
      <c r="R292" s="228"/>
      <c r="S292" s="228"/>
      <c r="T292" s="228"/>
      <c r="U292" s="228"/>
      <c r="V292" s="228"/>
      <c r="W292" s="228"/>
      <c r="X292" s="100"/>
      <c r="Y292" s="100"/>
      <c r="Z292" s="100"/>
      <c r="AA292" s="219" t="str">
        <f t="shared" si="9"/>
        <v/>
      </c>
      <c r="AB292" s="220"/>
      <c r="AC292" s="221"/>
      <c r="AD292" s="221"/>
      <c r="AE292" s="229"/>
      <c r="AF292" s="229"/>
      <c r="AG292" s="223"/>
      <c r="AH292" s="223"/>
      <c r="AI292" s="223"/>
      <c r="AJ292" s="223"/>
      <c r="AK292" s="223"/>
      <c r="AL292" s="223"/>
      <c r="AM292" s="223"/>
      <c r="AN292" s="101"/>
      <c r="AO292" s="98"/>
      <c r="AP292" s="99"/>
      <c r="AR292" s="76" t="str">
        <f t="shared" si="23"/>
        <v/>
      </c>
      <c r="AS292" s="76">
        <f t="shared" si="20"/>
        <v>0</v>
      </c>
      <c r="AT292" s="76">
        <f t="shared" si="21"/>
        <v>0</v>
      </c>
    </row>
    <row r="293" spans="1:46" ht="30" customHeight="1" x14ac:dyDescent="0.25">
      <c r="A293" s="227"/>
      <c r="B293" s="227"/>
      <c r="C293" s="227"/>
      <c r="D293" s="230"/>
      <c r="E293" s="231"/>
      <c r="F293" s="231"/>
      <c r="G293" s="224"/>
      <c r="H293" s="225"/>
      <c r="I293" s="225"/>
      <c r="J293" s="226"/>
      <c r="K293" s="111"/>
      <c r="L293" s="215"/>
      <c r="M293" s="216"/>
      <c r="N293" s="228"/>
      <c r="O293" s="228"/>
      <c r="P293" s="228"/>
      <c r="Q293" s="228"/>
      <c r="R293" s="228"/>
      <c r="S293" s="228"/>
      <c r="T293" s="228"/>
      <c r="U293" s="228"/>
      <c r="V293" s="228"/>
      <c r="W293" s="228"/>
      <c r="X293" s="100"/>
      <c r="Y293" s="100"/>
      <c r="Z293" s="100"/>
      <c r="AA293" s="219" t="str">
        <f t="shared" si="9"/>
        <v/>
      </c>
      <c r="AB293" s="220"/>
      <c r="AC293" s="221"/>
      <c r="AD293" s="221"/>
      <c r="AE293" s="229"/>
      <c r="AF293" s="229"/>
      <c r="AG293" s="223"/>
      <c r="AH293" s="223"/>
      <c r="AI293" s="223"/>
      <c r="AJ293" s="223"/>
      <c r="AK293" s="223"/>
      <c r="AL293" s="223"/>
      <c r="AM293" s="223"/>
      <c r="AN293" s="101"/>
      <c r="AO293" s="98"/>
      <c r="AP293" s="99"/>
      <c r="AR293" s="76" t="str">
        <f t="shared" si="23"/>
        <v/>
      </c>
      <c r="AS293" s="76">
        <f t="shared" si="20"/>
        <v>0</v>
      </c>
      <c r="AT293" s="76">
        <f t="shared" si="21"/>
        <v>0</v>
      </c>
    </row>
    <row r="294" spans="1:46" ht="30" customHeight="1" x14ac:dyDescent="0.25">
      <c r="A294" s="227"/>
      <c r="B294" s="227"/>
      <c r="C294" s="227"/>
      <c r="D294" s="224"/>
      <c r="E294" s="225"/>
      <c r="F294" s="226"/>
      <c r="G294" s="224"/>
      <c r="H294" s="225"/>
      <c r="I294" s="225"/>
      <c r="J294" s="226"/>
      <c r="K294" s="111"/>
      <c r="L294" s="215"/>
      <c r="M294" s="216"/>
      <c r="N294" s="228"/>
      <c r="O294" s="228"/>
      <c r="P294" s="228"/>
      <c r="Q294" s="228"/>
      <c r="R294" s="228"/>
      <c r="S294" s="228"/>
      <c r="T294" s="228"/>
      <c r="U294" s="228"/>
      <c r="V294" s="228"/>
      <c r="W294" s="228"/>
      <c r="X294" s="100"/>
      <c r="Y294" s="100"/>
      <c r="Z294" s="100"/>
      <c r="AA294" s="219" t="str">
        <f t="shared" si="9"/>
        <v/>
      </c>
      <c r="AB294" s="220"/>
      <c r="AC294" s="221"/>
      <c r="AD294" s="221"/>
      <c r="AE294" s="229"/>
      <c r="AF294" s="229"/>
      <c r="AG294" s="223"/>
      <c r="AH294" s="223"/>
      <c r="AI294" s="223"/>
      <c r="AJ294" s="223"/>
      <c r="AK294" s="223"/>
      <c r="AL294" s="223"/>
      <c r="AM294" s="223"/>
      <c r="AN294" s="101"/>
      <c r="AO294" s="98"/>
      <c r="AP294" s="99"/>
      <c r="AR294" s="76" t="str">
        <f t="shared" si="23"/>
        <v/>
      </c>
      <c r="AS294" s="76">
        <f t="shared" si="20"/>
        <v>0</v>
      </c>
      <c r="AT294" s="76">
        <f t="shared" si="21"/>
        <v>0</v>
      </c>
    </row>
    <row r="295" spans="1:46" ht="30" customHeight="1" x14ac:dyDescent="0.25">
      <c r="A295" s="227"/>
      <c r="B295" s="227"/>
      <c r="C295" s="227"/>
      <c r="D295" s="224"/>
      <c r="E295" s="225"/>
      <c r="F295" s="226"/>
      <c r="G295" s="224"/>
      <c r="H295" s="225"/>
      <c r="I295" s="225"/>
      <c r="J295" s="226"/>
      <c r="K295" s="111"/>
      <c r="L295" s="215"/>
      <c r="M295" s="216"/>
      <c r="N295" s="228"/>
      <c r="O295" s="228"/>
      <c r="P295" s="228"/>
      <c r="Q295" s="228"/>
      <c r="R295" s="228"/>
      <c r="S295" s="228"/>
      <c r="T295" s="228"/>
      <c r="U295" s="228"/>
      <c r="V295" s="228"/>
      <c r="W295" s="228"/>
      <c r="X295" s="100"/>
      <c r="Y295" s="100"/>
      <c r="Z295" s="100"/>
      <c r="AA295" s="219" t="str">
        <f t="shared" si="9"/>
        <v/>
      </c>
      <c r="AB295" s="220"/>
      <c r="AC295" s="221"/>
      <c r="AD295" s="221"/>
      <c r="AE295" s="222"/>
      <c r="AF295" s="222"/>
      <c r="AG295" s="223"/>
      <c r="AH295" s="223"/>
      <c r="AI295" s="223"/>
      <c r="AJ295" s="223"/>
      <c r="AK295" s="223"/>
      <c r="AL295" s="223"/>
      <c r="AM295" s="223"/>
      <c r="AN295" s="101"/>
      <c r="AO295" s="98"/>
      <c r="AP295" s="99"/>
      <c r="AR295" s="76" t="str">
        <f t="shared" si="23"/>
        <v/>
      </c>
      <c r="AS295" s="76">
        <f t="shared" si="20"/>
        <v>0</v>
      </c>
      <c r="AT295" s="76">
        <f t="shared" si="21"/>
        <v>0</v>
      </c>
    </row>
    <row r="296" spans="1:46" ht="30" customHeight="1" x14ac:dyDescent="0.25">
      <c r="A296" s="227"/>
      <c r="B296" s="227"/>
      <c r="C296" s="227"/>
      <c r="D296" s="224"/>
      <c r="E296" s="225"/>
      <c r="F296" s="226"/>
      <c r="G296" s="224"/>
      <c r="H296" s="225"/>
      <c r="I296" s="225"/>
      <c r="J296" s="226"/>
      <c r="K296" s="111"/>
      <c r="L296" s="215"/>
      <c r="M296" s="216"/>
      <c r="N296" s="228"/>
      <c r="O296" s="228"/>
      <c r="P296" s="228"/>
      <c r="Q296" s="228"/>
      <c r="R296" s="228"/>
      <c r="S296" s="228"/>
      <c r="T296" s="228"/>
      <c r="U296" s="228"/>
      <c r="V296" s="228"/>
      <c r="W296" s="228"/>
      <c r="X296" s="100"/>
      <c r="Y296" s="100"/>
      <c r="Z296" s="100"/>
      <c r="AA296" s="219" t="str">
        <f t="shared" si="9"/>
        <v/>
      </c>
      <c r="AB296" s="220"/>
      <c r="AC296" s="221"/>
      <c r="AD296" s="221"/>
      <c r="AE296" s="229"/>
      <c r="AF296" s="229"/>
      <c r="AG296" s="223"/>
      <c r="AH296" s="223"/>
      <c r="AI296" s="223"/>
      <c r="AJ296" s="223"/>
      <c r="AK296" s="223"/>
      <c r="AL296" s="223"/>
      <c r="AM296" s="223"/>
      <c r="AN296" s="101"/>
      <c r="AO296" s="98"/>
      <c r="AP296" s="99"/>
      <c r="AR296" s="76" t="str">
        <f t="shared" si="23"/>
        <v/>
      </c>
      <c r="AS296" s="76">
        <f t="shared" si="20"/>
        <v>0</v>
      </c>
      <c r="AT296" s="76">
        <f t="shared" si="21"/>
        <v>0</v>
      </c>
    </row>
    <row r="297" spans="1:46" ht="30" customHeight="1" x14ac:dyDescent="0.25">
      <c r="A297" s="227"/>
      <c r="B297" s="227"/>
      <c r="C297" s="227"/>
      <c r="D297" s="224"/>
      <c r="E297" s="225"/>
      <c r="F297" s="226"/>
      <c r="G297" s="224"/>
      <c r="H297" s="225"/>
      <c r="I297" s="225"/>
      <c r="J297" s="226"/>
      <c r="K297" s="111"/>
      <c r="L297" s="215"/>
      <c r="M297" s="216"/>
      <c r="N297" s="228"/>
      <c r="O297" s="228"/>
      <c r="P297" s="228"/>
      <c r="Q297" s="228"/>
      <c r="R297" s="228"/>
      <c r="S297" s="228"/>
      <c r="T297" s="228"/>
      <c r="U297" s="228"/>
      <c r="V297" s="228"/>
      <c r="W297" s="228"/>
      <c r="X297" s="100"/>
      <c r="Y297" s="100"/>
      <c r="Z297" s="100"/>
      <c r="AA297" s="219" t="str">
        <f t="shared" si="9"/>
        <v/>
      </c>
      <c r="AB297" s="220"/>
      <c r="AC297" s="221"/>
      <c r="AD297" s="221"/>
      <c r="AE297" s="229"/>
      <c r="AF297" s="229"/>
      <c r="AG297" s="223"/>
      <c r="AH297" s="223"/>
      <c r="AI297" s="223"/>
      <c r="AJ297" s="223"/>
      <c r="AK297" s="223"/>
      <c r="AL297" s="223"/>
      <c r="AM297" s="223"/>
      <c r="AN297" s="101"/>
      <c r="AO297" s="98"/>
      <c r="AP297" s="99"/>
      <c r="AR297" s="76" t="str">
        <f t="shared" si="23"/>
        <v/>
      </c>
      <c r="AS297" s="76">
        <f t="shared" si="20"/>
        <v>0</v>
      </c>
      <c r="AT297" s="76">
        <f t="shared" si="21"/>
        <v>0</v>
      </c>
    </row>
    <row r="298" spans="1:46" ht="30" customHeight="1" x14ac:dyDescent="0.25">
      <c r="A298" s="227"/>
      <c r="B298" s="227"/>
      <c r="C298" s="227"/>
      <c r="D298" s="230"/>
      <c r="E298" s="231"/>
      <c r="F298" s="231"/>
      <c r="G298" s="230"/>
      <c r="H298" s="231"/>
      <c r="I298" s="231"/>
      <c r="J298" s="232"/>
      <c r="K298" s="111"/>
      <c r="L298" s="215"/>
      <c r="M298" s="216"/>
      <c r="N298" s="228"/>
      <c r="O298" s="228"/>
      <c r="P298" s="228"/>
      <c r="Q298" s="228"/>
      <c r="R298" s="228"/>
      <c r="S298" s="228"/>
      <c r="T298" s="228"/>
      <c r="U298" s="228"/>
      <c r="V298" s="228"/>
      <c r="W298" s="228"/>
      <c r="X298" s="100"/>
      <c r="Y298" s="100"/>
      <c r="Z298" s="100"/>
      <c r="AA298" s="219" t="str">
        <f t="shared" si="9"/>
        <v/>
      </c>
      <c r="AB298" s="220"/>
      <c r="AC298" s="221"/>
      <c r="AD298" s="221"/>
      <c r="AE298" s="229"/>
      <c r="AF298" s="229"/>
      <c r="AG298" s="223"/>
      <c r="AH298" s="223"/>
      <c r="AI298" s="223"/>
      <c r="AJ298" s="223"/>
      <c r="AK298" s="223"/>
      <c r="AL298" s="223"/>
      <c r="AM298" s="223"/>
      <c r="AN298" s="101"/>
      <c r="AO298" s="98"/>
      <c r="AP298" s="99"/>
      <c r="AR298" s="76" t="str">
        <f t="shared" ref="AR298:AR305" si="24">IF(K298="Tier 1",AN298,"")</f>
        <v/>
      </c>
      <c r="AS298" s="76">
        <f t="shared" si="20"/>
        <v>0</v>
      </c>
      <c r="AT298" s="76">
        <f t="shared" si="21"/>
        <v>0</v>
      </c>
    </row>
    <row r="299" spans="1:46" ht="30" customHeight="1" x14ac:dyDescent="0.25">
      <c r="A299" s="227"/>
      <c r="B299" s="227"/>
      <c r="C299" s="227"/>
      <c r="D299" s="230"/>
      <c r="E299" s="231"/>
      <c r="F299" s="231"/>
      <c r="G299" s="224"/>
      <c r="H299" s="225"/>
      <c r="I299" s="225"/>
      <c r="J299" s="226"/>
      <c r="K299" s="111"/>
      <c r="L299" s="215"/>
      <c r="M299" s="216"/>
      <c r="N299" s="228"/>
      <c r="O299" s="228"/>
      <c r="P299" s="228"/>
      <c r="Q299" s="228"/>
      <c r="R299" s="228"/>
      <c r="S299" s="228"/>
      <c r="T299" s="228"/>
      <c r="U299" s="228"/>
      <c r="V299" s="228"/>
      <c r="W299" s="228"/>
      <c r="X299" s="100"/>
      <c r="Y299" s="100"/>
      <c r="Z299" s="100"/>
      <c r="AA299" s="219" t="str">
        <f t="shared" si="9"/>
        <v/>
      </c>
      <c r="AB299" s="220"/>
      <c r="AC299" s="221"/>
      <c r="AD299" s="221"/>
      <c r="AE299" s="229"/>
      <c r="AF299" s="229"/>
      <c r="AG299" s="223"/>
      <c r="AH299" s="223"/>
      <c r="AI299" s="223"/>
      <c r="AJ299" s="223"/>
      <c r="AK299" s="223"/>
      <c r="AL299" s="223"/>
      <c r="AM299" s="223"/>
      <c r="AN299" s="101"/>
      <c r="AO299" s="98"/>
      <c r="AP299" s="99"/>
      <c r="AR299" s="76" t="str">
        <f t="shared" si="24"/>
        <v/>
      </c>
      <c r="AS299" s="76">
        <f t="shared" si="20"/>
        <v>0</v>
      </c>
      <c r="AT299" s="76">
        <f t="shared" si="21"/>
        <v>0</v>
      </c>
    </row>
    <row r="300" spans="1:46" ht="30" customHeight="1" x14ac:dyDescent="0.25">
      <c r="A300" s="227"/>
      <c r="B300" s="227"/>
      <c r="C300" s="227"/>
      <c r="D300" s="230"/>
      <c r="E300" s="231"/>
      <c r="F300" s="231"/>
      <c r="G300" s="224"/>
      <c r="H300" s="225"/>
      <c r="I300" s="225"/>
      <c r="J300" s="226"/>
      <c r="K300" s="111"/>
      <c r="L300" s="215"/>
      <c r="M300" s="216"/>
      <c r="N300" s="228"/>
      <c r="O300" s="228"/>
      <c r="P300" s="228"/>
      <c r="Q300" s="228"/>
      <c r="R300" s="228"/>
      <c r="S300" s="228"/>
      <c r="T300" s="228"/>
      <c r="U300" s="228"/>
      <c r="V300" s="228"/>
      <c r="W300" s="228"/>
      <c r="X300" s="100"/>
      <c r="Y300" s="100"/>
      <c r="Z300" s="100"/>
      <c r="AA300" s="219" t="str">
        <f t="shared" si="9"/>
        <v/>
      </c>
      <c r="AB300" s="220"/>
      <c r="AC300" s="221"/>
      <c r="AD300" s="221"/>
      <c r="AE300" s="229"/>
      <c r="AF300" s="229"/>
      <c r="AG300" s="223"/>
      <c r="AH300" s="223"/>
      <c r="AI300" s="223"/>
      <c r="AJ300" s="223"/>
      <c r="AK300" s="223"/>
      <c r="AL300" s="223"/>
      <c r="AM300" s="223"/>
      <c r="AN300" s="101"/>
      <c r="AO300" s="98"/>
      <c r="AP300" s="99"/>
      <c r="AR300" s="76" t="str">
        <f t="shared" si="24"/>
        <v/>
      </c>
      <c r="AS300" s="76">
        <f t="shared" si="20"/>
        <v>0</v>
      </c>
      <c r="AT300" s="76">
        <f t="shared" si="21"/>
        <v>0</v>
      </c>
    </row>
    <row r="301" spans="1:46" ht="30" customHeight="1" x14ac:dyDescent="0.25">
      <c r="A301" s="227"/>
      <c r="B301" s="227"/>
      <c r="C301" s="227"/>
      <c r="D301" s="230"/>
      <c r="E301" s="231"/>
      <c r="F301" s="231"/>
      <c r="G301" s="224"/>
      <c r="H301" s="225"/>
      <c r="I301" s="225"/>
      <c r="J301" s="226"/>
      <c r="K301" s="111"/>
      <c r="L301" s="215"/>
      <c r="M301" s="216"/>
      <c r="N301" s="228"/>
      <c r="O301" s="228"/>
      <c r="P301" s="228"/>
      <c r="Q301" s="228"/>
      <c r="R301" s="228"/>
      <c r="S301" s="228"/>
      <c r="T301" s="228"/>
      <c r="U301" s="228"/>
      <c r="V301" s="228"/>
      <c r="W301" s="228"/>
      <c r="X301" s="100"/>
      <c r="Y301" s="100"/>
      <c r="Z301" s="100"/>
      <c r="AA301" s="219" t="str">
        <f t="shared" si="9"/>
        <v/>
      </c>
      <c r="AB301" s="220"/>
      <c r="AC301" s="221"/>
      <c r="AD301" s="221"/>
      <c r="AE301" s="229"/>
      <c r="AF301" s="229"/>
      <c r="AG301" s="223"/>
      <c r="AH301" s="223"/>
      <c r="AI301" s="223"/>
      <c r="AJ301" s="223"/>
      <c r="AK301" s="223"/>
      <c r="AL301" s="223"/>
      <c r="AM301" s="223"/>
      <c r="AN301" s="101"/>
      <c r="AO301" s="98"/>
      <c r="AP301" s="99"/>
      <c r="AR301" s="76" t="str">
        <f t="shared" si="24"/>
        <v/>
      </c>
      <c r="AS301" s="76">
        <f t="shared" si="20"/>
        <v>0</v>
      </c>
      <c r="AT301" s="76">
        <f t="shared" si="21"/>
        <v>0</v>
      </c>
    </row>
    <row r="302" spans="1:46" ht="30" customHeight="1" x14ac:dyDescent="0.25">
      <c r="A302" s="227"/>
      <c r="B302" s="227"/>
      <c r="C302" s="227"/>
      <c r="D302" s="224"/>
      <c r="E302" s="225"/>
      <c r="F302" s="226"/>
      <c r="G302" s="224"/>
      <c r="H302" s="225"/>
      <c r="I302" s="225"/>
      <c r="J302" s="226"/>
      <c r="K302" s="111"/>
      <c r="L302" s="215"/>
      <c r="M302" s="216"/>
      <c r="N302" s="228"/>
      <c r="O302" s="228"/>
      <c r="P302" s="228"/>
      <c r="Q302" s="228"/>
      <c r="R302" s="228"/>
      <c r="S302" s="228"/>
      <c r="T302" s="228"/>
      <c r="U302" s="228"/>
      <c r="V302" s="228"/>
      <c r="W302" s="228"/>
      <c r="X302" s="100"/>
      <c r="Y302" s="100"/>
      <c r="Z302" s="100"/>
      <c r="AA302" s="219" t="str">
        <f t="shared" si="9"/>
        <v/>
      </c>
      <c r="AB302" s="220"/>
      <c r="AC302" s="221"/>
      <c r="AD302" s="221"/>
      <c r="AE302" s="229"/>
      <c r="AF302" s="229"/>
      <c r="AG302" s="223"/>
      <c r="AH302" s="223"/>
      <c r="AI302" s="223"/>
      <c r="AJ302" s="223"/>
      <c r="AK302" s="223"/>
      <c r="AL302" s="223"/>
      <c r="AM302" s="223"/>
      <c r="AN302" s="101"/>
      <c r="AO302" s="98"/>
      <c r="AP302" s="99"/>
      <c r="AR302" s="76" t="str">
        <f t="shared" si="24"/>
        <v/>
      </c>
      <c r="AS302" s="76">
        <f t="shared" si="20"/>
        <v>0</v>
      </c>
      <c r="AT302" s="76">
        <f t="shared" si="21"/>
        <v>0</v>
      </c>
    </row>
    <row r="303" spans="1:46" ht="30" customHeight="1" x14ac:dyDescent="0.25">
      <c r="A303" s="227"/>
      <c r="B303" s="227"/>
      <c r="C303" s="227"/>
      <c r="D303" s="224"/>
      <c r="E303" s="225"/>
      <c r="F303" s="226"/>
      <c r="G303" s="224"/>
      <c r="H303" s="225"/>
      <c r="I303" s="225"/>
      <c r="J303" s="226"/>
      <c r="K303" s="111"/>
      <c r="L303" s="215"/>
      <c r="M303" s="216"/>
      <c r="N303" s="228"/>
      <c r="O303" s="228"/>
      <c r="P303" s="228"/>
      <c r="Q303" s="228"/>
      <c r="R303" s="228"/>
      <c r="S303" s="228"/>
      <c r="T303" s="228"/>
      <c r="U303" s="228"/>
      <c r="V303" s="228"/>
      <c r="W303" s="228"/>
      <c r="X303" s="100"/>
      <c r="Y303" s="100"/>
      <c r="Z303" s="100"/>
      <c r="AA303" s="219" t="str">
        <f t="shared" si="9"/>
        <v/>
      </c>
      <c r="AB303" s="220"/>
      <c r="AC303" s="221"/>
      <c r="AD303" s="221"/>
      <c r="AE303" s="222"/>
      <c r="AF303" s="222"/>
      <c r="AG303" s="223"/>
      <c r="AH303" s="223"/>
      <c r="AI303" s="223"/>
      <c r="AJ303" s="223"/>
      <c r="AK303" s="223"/>
      <c r="AL303" s="223"/>
      <c r="AM303" s="223"/>
      <c r="AN303" s="101"/>
      <c r="AO303" s="98"/>
      <c r="AP303" s="99"/>
      <c r="AR303" s="76" t="str">
        <f t="shared" si="24"/>
        <v/>
      </c>
      <c r="AS303" s="76">
        <f t="shared" si="20"/>
        <v>0</v>
      </c>
      <c r="AT303" s="76">
        <f t="shared" si="21"/>
        <v>0</v>
      </c>
    </row>
    <row r="304" spans="1:46" ht="30" customHeight="1" x14ac:dyDescent="0.25">
      <c r="A304" s="227"/>
      <c r="B304" s="227"/>
      <c r="C304" s="227"/>
      <c r="D304" s="224"/>
      <c r="E304" s="225"/>
      <c r="F304" s="226"/>
      <c r="G304" s="224"/>
      <c r="H304" s="225"/>
      <c r="I304" s="225"/>
      <c r="J304" s="226"/>
      <c r="K304" s="111"/>
      <c r="L304" s="215"/>
      <c r="M304" s="216"/>
      <c r="N304" s="228"/>
      <c r="O304" s="228"/>
      <c r="P304" s="228"/>
      <c r="Q304" s="228"/>
      <c r="R304" s="228"/>
      <c r="S304" s="228"/>
      <c r="T304" s="228"/>
      <c r="U304" s="228"/>
      <c r="V304" s="228"/>
      <c r="W304" s="228"/>
      <c r="X304" s="100"/>
      <c r="Y304" s="100"/>
      <c r="Z304" s="100"/>
      <c r="AA304" s="219" t="str">
        <f t="shared" si="9"/>
        <v/>
      </c>
      <c r="AB304" s="220"/>
      <c r="AC304" s="221"/>
      <c r="AD304" s="221"/>
      <c r="AE304" s="229"/>
      <c r="AF304" s="229"/>
      <c r="AG304" s="223"/>
      <c r="AH304" s="223"/>
      <c r="AI304" s="223"/>
      <c r="AJ304" s="223"/>
      <c r="AK304" s="223"/>
      <c r="AL304" s="223"/>
      <c r="AM304" s="223"/>
      <c r="AN304" s="101"/>
      <c r="AO304" s="98"/>
      <c r="AP304" s="99"/>
      <c r="AR304" s="76" t="str">
        <f t="shared" si="24"/>
        <v/>
      </c>
      <c r="AS304" s="76">
        <f t="shared" si="20"/>
        <v>0</v>
      </c>
      <c r="AT304" s="76">
        <f t="shared" si="21"/>
        <v>0</v>
      </c>
    </row>
    <row r="305" spans="1:46" ht="30" customHeight="1" x14ac:dyDescent="0.25">
      <c r="A305" s="227"/>
      <c r="B305" s="227"/>
      <c r="C305" s="227"/>
      <c r="D305" s="224"/>
      <c r="E305" s="225"/>
      <c r="F305" s="226"/>
      <c r="G305" s="224"/>
      <c r="H305" s="225"/>
      <c r="I305" s="225"/>
      <c r="J305" s="226"/>
      <c r="K305" s="111"/>
      <c r="L305" s="215"/>
      <c r="M305" s="216"/>
      <c r="N305" s="228"/>
      <c r="O305" s="228"/>
      <c r="P305" s="228"/>
      <c r="Q305" s="228"/>
      <c r="R305" s="228"/>
      <c r="S305" s="228"/>
      <c r="T305" s="228"/>
      <c r="U305" s="228"/>
      <c r="V305" s="228"/>
      <c r="W305" s="228"/>
      <c r="X305" s="100"/>
      <c r="Y305" s="100"/>
      <c r="Z305" s="100"/>
      <c r="AA305" s="219" t="str">
        <f t="shared" si="9"/>
        <v/>
      </c>
      <c r="AB305" s="220"/>
      <c r="AC305" s="221"/>
      <c r="AD305" s="221"/>
      <c r="AE305" s="229"/>
      <c r="AF305" s="229"/>
      <c r="AG305" s="223"/>
      <c r="AH305" s="223"/>
      <c r="AI305" s="223"/>
      <c r="AJ305" s="223"/>
      <c r="AK305" s="223"/>
      <c r="AL305" s="223"/>
      <c r="AM305" s="223"/>
      <c r="AN305" s="101"/>
      <c r="AO305" s="98"/>
      <c r="AP305" s="99"/>
      <c r="AR305" s="76" t="str">
        <f t="shared" si="24"/>
        <v/>
      </c>
      <c r="AS305" s="76">
        <f t="shared" si="20"/>
        <v>0</v>
      </c>
      <c r="AT305" s="76">
        <f t="shared" si="21"/>
        <v>0</v>
      </c>
    </row>
    <row r="306" spans="1:46" ht="30" customHeight="1" x14ac:dyDescent="0.25">
      <c r="A306" s="227"/>
      <c r="B306" s="227"/>
      <c r="C306" s="227"/>
      <c r="D306" s="230"/>
      <c r="E306" s="231"/>
      <c r="F306" s="231"/>
      <c r="G306" s="230"/>
      <c r="H306" s="231"/>
      <c r="I306" s="231"/>
      <c r="J306" s="232"/>
      <c r="K306" s="111"/>
      <c r="L306" s="215"/>
      <c r="M306" s="216"/>
      <c r="N306" s="228"/>
      <c r="O306" s="228"/>
      <c r="P306" s="228"/>
      <c r="Q306" s="228"/>
      <c r="R306" s="228"/>
      <c r="S306" s="228"/>
      <c r="T306" s="228"/>
      <c r="U306" s="228"/>
      <c r="V306" s="228"/>
      <c r="W306" s="228"/>
      <c r="X306" s="100"/>
      <c r="Y306" s="100"/>
      <c r="Z306" s="100"/>
      <c r="AA306" s="219" t="str">
        <f t="shared" ref="AA306" si="25">IF(AND(X306&gt;4,Z306&gt;=6,Z306&lt;10),"WD",IF(AND(X306&gt;4,Z306=10),"PTC",IF(OR(X306="",Z306=""),"","NA")))</f>
        <v/>
      </c>
      <c r="AB306" s="220"/>
      <c r="AC306" s="221"/>
      <c r="AD306" s="221"/>
      <c r="AE306" s="229"/>
      <c r="AF306" s="229"/>
      <c r="AG306" s="223"/>
      <c r="AH306" s="223"/>
      <c r="AI306" s="223"/>
      <c r="AJ306" s="223"/>
      <c r="AK306" s="223"/>
      <c r="AL306" s="223"/>
      <c r="AM306" s="223"/>
      <c r="AN306" s="101"/>
      <c r="AO306" s="98"/>
      <c r="AP306" s="99"/>
      <c r="AR306" s="76" t="str">
        <f t="shared" si="10"/>
        <v/>
      </c>
      <c r="AS306" s="76">
        <f t="shared" si="20"/>
        <v>0</v>
      </c>
      <c r="AT306" s="76">
        <f t="shared" si="21"/>
        <v>0</v>
      </c>
    </row>
    <row r="307" spans="1:46" ht="30" customHeight="1" x14ac:dyDescent="0.25">
      <c r="A307" s="227"/>
      <c r="B307" s="227"/>
      <c r="C307" s="227"/>
      <c r="D307" s="230"/>
      <c r="E307" s="231"/>
      <c r="F307" s="231"/>
      <c r="G307" s="224"/>
      <c r="H307" s="225"/>
      <c r="I307" s="225"/>
      <c r="J307" s="226"/>
      <c r="K307" s="111"/>
      <c r="L307" s="215"/>
      <c r="M307" s="216"/>
      <c r="N307" s="228"/>
      <c r="O307" s="228"/>
      <c r="P307" s="228"/>
      <c r="Q307" s="228"/>
      <c r="R307" s="228"/>
      <c r="S307" s="228"/>
      <c r="T307" s="228"/>
      <c r="U307" s="228"/>
      <c r="V307" s="228"/>
      <c r="W307" s="228"/>
      <c r="X307" s="100"/>
      <c r="Y307" s="100"/>
      <c r="Z307" s="100"/>
      <c r="AA307" s="219" t="str">
        <f t="shared" ref="AA307" si="26">IF(AND(X307&gt;4,Z307&gt;=6,Z307&lt;10),"WD",IF(AND(X307&gt;4,Z307=10),"PTC",IF(OR(X307="",Z307=""),"","NA")))</f>
        <v/>
      </c>
      <c r="AB307" s="220"/>
      <c r="AC307" s="221"/>
      <c r="AD307" s="221"/>
      <c r="AE307" s="229"/>
      <c r="AF307" s="229"/>
      <c r="AG307" s="223"/>
      <c r="AH307" s="223"/>
      <c r="AI307" s="223"/>
      <c r="AJ307" s="223"/>
      <c r="AK307" s="223"/>
      <c r="AL307" s="223"/>
      <c r="AM307" s="223"/>
      <c r="AN307" s="101"/>
      <c r="AO307" s="98"/>
      <c r="AP307" s="99"/>
      <c r="AR307" s="76" t="str">
        <f t="shared" si="10"/>
        <v/>
      </c>
      <c r="AS307" s="76">
        <f t="shared" si="20"/>
        <v>0</v>
      </c>
      <c r="AT307" s="76">
        <f t="shared" si="21"/>
        <v>0</v>
      </c>
    </row>
    <row r="308" spans="1:46" ht="30" customHeight="1" x14ac:dyDescent="0.25">
      <c r="A308" s="227"/>
      <c r="B308" s="227"/>
      <c r="C308" s="227"/>
      <c r="D308" s="230"/>
      <c r="E308" s="231"/>
      <c r="F308" s="231"/>
      <c r="G308" s="224"/>
      <c r="H308" s="225"/>
      <c r="I308" s="225"/>
      <c r="J308" s="226"/>
      <c r="K308" s="111"/>
      <c r="L308" s="215"/>
      <c r="M308" s="216"/>
      <c r="N308" s="228"/>
      <c r="O308" s="228"/>
      <c r="P308" s="228"/>
      <c r="Q308" s="228"/>
      <c r="R308" s="228"/>
      <c r="S308" s="228"/>
      <c r="T308" s="228"/>
      <c r="U308" s="228"/>
      <c r="V308" s="228"/>
      <c r="W308" s="228"/>
      <c r="X308" s="100"/>
      <c r="Y308" s="100"/>
      <c r="Z308" s="100"/>
      <c r="AA308" s="219" t="str">
        <f t="shared" ref="AA308:AA368" si="27">IF(AND(X308&gt;4,Z308&gt;=6,Z308&lt;10),"WD",IF(AND(X308&gt;4,Z308=10),"PTC",IF(OR(X308="",Z308=""),"","NA")))</f>
        <v/>
      </c>
      <c r="AB308" s="220"/>
      <c r="AC308" s="221"/>
      <c r="AD308" s="221"/>
      <c r="AE308" s="229"/>
      <c r="AF308" s="229"/>
      <c r="AG308" s="223"/>
      <c r="AH308" s="223"/>
      <c r="AI308" s="223"/>
      <c r="AJ308" s="223"/>
      <c r="AK308" s="223"/>
      <c r="AL308" s="223"/>
      <c r="AM308" s="223"/>
      <c r="AN308" s="101"/>
      <c r="AO308" s="98"/>
      <c r="AP308" s="99"/>
      <c r="AR308" s="76" t="str">
        <f t="shared" si="10"/>
        <v/>
      </c>
      <c r="AS308" s="76">
        <f t="shared" si="20"/>
        <v>0</v>
      </c>
      <c r="AT308" s="76">
        <f t="shared" si="21"/>
        <v>0</v>
      </c>
    </row>
    <row r="309" spans="1:46" ht="30" customHeight="1" x14ac:dyDescent="0.25">
      <c r="A309" s="227"/>
      <c r="B309" s="227"/>
      <c r="C309" s="227"/>
      <c r="D309" s="230"/>
      <c r="E309" s="231"/>
      <c r="F309" s="231"/>
      <c r="G309" s="224"/>
      <c r="H309" s="225"/>
      <c r="I309" s="225"/>
      <c r="J309" s="226"/>
      <c r="K309" s="111"/>
      <c r="L309" s="215"/>
      <c r="M309" s="216"/>
      <c r="N309" s="228"/>
      <c r="O309" s="228"/>
      <c r="P309" s="228"/>
      <c r="Q309" s="228"/>
      <c r="R309" s="228"/>
      <c r="S309" s="228"/>
      <c r="T309" s="228"/>
      <c r="U309" s="228"/>
      <c r="V309" s="228"/>
      <c r="W309" s="228"/>
      <c r="X309" s="100"/>
      <c r="Y309" s="100"/>
      <c r="Z309" s="100"/>
      <c r="AA309" s="219" t="str">
        <f t="shared" si="27"/>
        <v/>
      </c>
      <c r="AB309" s="220"/>
      <c r="AC309" s="221"/>
      <c r="AD309" s="221"/>
      <c r="AE309" s="229"/>
      <c r="AF309" s="229"/>
      <c r="AG309" s="223"/>
      <c r="AH309" s="223"/>
      <c r="AI309" s="223"/>
      <c r="AJ309" s="223"/>
      <c r="AK309" s="223"/>
      <c r="AL309" s="223"/>
      <c r="AM309" s="223"/>
      <c r="AN309" s="101"/>
      <c r="AO309" s="98"/>
      <c r="AP309" s="99"/>
      <c r="AR309" s="76" t="str">
        <f t="shared" si="10"/>
        <v/>
      </c>
      <c r="AS309" s="76">
        <f t="shared" si="20"/>
        <v>0</v>
      </c>
      <c r="AT309" s="76">
        <f t="shared" si="21"/>
        <v>0</v>
      </c>
    </row>
    <row r="310" spans="1:46" ht="30" customHeight="1" x14ac:dyDescent="0.25">
      <c r="A310" s="227"/>
      <c r="B310" s="227"/>
      <c r="C310" s="227"/>
      <c r="D310" s="224"/>
      <c r="E310" s="225"/>
      <c r="F310" s="226"/>
      <c r="G310" s="224"/>
      <c r="H310" s="225"/>
      <c r="I310" s="225"/>
      <c r="J310" s="226"/>
      <c r="K310" s="111"/>
      <c r="L310" s="215"/>
      <c r="M310" s="216"/>
      <c r="N310" s="228"/>
      <c r="O310" s="228"/>
      <c r="P310" s="228"/>
      <c r="Q310" s="228"/>
      <c r="R310" s="228"/>
      <c r="S310" s="228"/>
      <c r="T310" s="228"/>
      <c r="U310" s="228"/>
      <c r="V310" s="228"/>
      <c r="W310" s="228"/>
      <c r="X310" s="100"/>
      <c r="Y310" s="100"/>
      <c r="Z310" s="100"/>
      <c r="AA310" s="219" t="str">
        <f t="shared" si="27"/>
        <v/>
      </c>
      <c r="AB310" s="220"/>
      <c r="AC310" s="221"/>
      <c r="AD310" s="221"/>
      <c r="AE310" s="229"/>
      <c r="AF310" s="229"/>
      <c r="AG310" s="223"/>
      <c r="AH310" s="223"/>
      <c r="AI310" s="223"/>
      <c r="AJ310" s="223"/>
      <c r="AK310" s="223"/>
      <c r="AL310" s="223"/>
      <c r="AM310" s="223"/>
      <c r="AN310" s="101"/>
      <c r="AO310" s="98"/>
      <c r="AP310" s="99"/>
      <c r="AR310" s="76" t="str">
        <f t="shared" si="10"/>
        <v/>
      </c>
      <c r="AS310" s="76">
        <f t="shared" si="20"/>
        <v>0</v>
      </c>
      <c r="AT310" s="76">
        <f t="shared" si="21"/>
        <v>0</v>
      </c>
    </row>
    <row r="311" spans="1:46" ht="30" customHeight="1" x14ac:dyDescent="0.25">
      <c r="A311" s="227"/>
      <c r="B311" s="227"/>
      <c r="C311" s="227"/>
      <c r="D311" s="224"/>
      <c r="E311" s="225"/>
      <c r="F311" s="226"/>
      <c r="G311" s="224"/>
      <c r="H311" s="225"/>
      <c r="I311" s="225"/>
      <c r="J311" s="226"/>
      <c r="K311" s="111"/>
      <c r="L311" s="215"/>
      <c r="M311" s="216"/>
      <c r="N311" s="228"/>
      <c r="O311" s="228"/>
      <c r="P311" s="228"/>
      <c r="Q311" s="228"/>
      <c r="R311" s="228"/>
      <c r="S311" s="228"/>
      <c r="T311" s="228"/>
      <c r="U311" s="228"/>
      <c r="V311" s="228"/>
      <c r="W311" s="228"/>
      <c r="X311" s="100"/>
      <c r="Y311" s="100"/>
      <c r="Z311" s="100"/>
      <c r="AA311" s="219" t="str">
        <f t="shared" si="27"/>
        <v/>
      </c>
      <c r="AB311" s="220"/>
      <c r="AC311" s="221"/>
      <c r="AD311" s="221"/>
      <c r="AE311" s="222"/>
      <c r="AF311" s="222"/>
      <c r="AG311" s="223"/>
      <c r="AH311" s="223"/>
      <c r="AI311" s="223"/>
      <c r="AJ311" s="223"/>
      <c r="AK311" s="223"/>
      <c r="AL311" s="223"/>
      <c r="AM311" s="223"/>
      <c r="AN311" s="101"/>
      <c r="AO311" s="98"/>
      <c r="AP311" s="99"/>
      <c r="AR311" s="76" t="str">
        <f t="shared" si="10"/>
        <v/>
      </c>
      <c r="AS311" s="76">
        <f t="shared" si="20"/>
        <v>0</v>
      </c>
      <c r="AT311" s="76">
        <f t="shared" si="21"/>
        <v>0</v>
      </c>
    </row>
    <row r="312" spans="1:46" ht="30" customHeight="1" x14ac:dyDescent="0.25">
      <c r="A312" s="227"/>
      <c r="B312" s="227"/>
      <c r="C312" s="227"/>
      <c r="D312" s="224"/>
      <c r="E312" s="225"/>
      <c r="F312" s="226"/>
      <c r="G312" s="224"/>
      <c r="H312" s="225"/>
      <c r="I312" s="225"/>
      <c r="J312" s="226"/>
      <c r="K312" s="111"/>
      <c r="L312" s="215"/>
      <c r="M312" s="216"/>
      <c r="N312" s="228"/>
      <c r="O312" s="228"/>
      <c r="P312" s="228"/>
      <c r="Q312" s="228"/>
      <c r="R312" s="228"/>
      <c r="S312" s="228"/>
      <c r="T312" s="228"/>
      <c r="U312" s="228"/>
      <c r="V312" s="228"/>
      <c r="W312" s="228"/>
      <c r="X312" s="100"/>
      <c r="Y312" s="100"/>
      <c r="Z312" s="100"/>
      <c r="AA312" s="219" t="str">
        <f t="shared" si="27"/>
        <v/>
      </c>
      <c r="AB312" s="220"/>
      <c r="AC312" s="221"/>
      <c r="AD312" s="221"/>
      <c r="AE312" s="229"/>
      <c r="AF312" s="229"/>
      <c r="AG312" s="223"/>
      <c r="AH312" s="223"/>
      <c r="AI312" s="223"/>
      <c r="AJ312" s="223"/>
      <c r="AK312" s="223"/>
      <c r="AL312" s="223"/>
      <c r="AM312" s="223"/>
      <c r="AN312" s="101"/>
      <c r="AO312" s="98"/>
      <c r="AP312" s="99"/>
      <c r="AR312" s="76" t="str">
        <f t="shared" si="10"/>
        <v/>
      </c>
      <c r="AS312" s="76">
        <f t="shared" si="20"/>
        <v>0</v>
      </c>
      <c r="AT312" s="76">
        <f t="shared" si="21"/>
        <v>0</v>
      </c>
    </row>
    <row r="313" spans="1:46" ht="30" customHeight="1" x14ac:dyDescent="0.25">
      <c r="A313" s="227"/>
      <c r="B313" s="227"/>
      <c r="C313" s="227"/>
      <c r="D313" s="224"/>
      <c r="E313" s="225"/>
      <c r="F313" s="226"/>
      <c r="G313" s="224"/>
      <c r="H313" s="225"/>
      <c r="I313" s="225"/>
      <c r="J313" s="226"/>
      <c r="K313" s="111"/>
      <c r="L313" s="215"/>
      <c r="M313" s="216"/>
      <c r="N313" s="228"/>
      <c r="O313" s="228"/>
      <c r="P313" s="228"/>
      <c r="Q313" s="228"/>
      <c r="R313" s="228"/>
      <c r="S313" s="228"/>
      <c r="T313" s="228"/>
      <c r="U313" s="228"/>
      <c r="V313" s="228"/>
      <c r="W313" s="228"/>
      <c r="X313" s="100"/>
      <c r="Y313" s="100"/>
      <c r="Z313" s="100"/>
      <c r="AA313" s="219" t="str">
        <f t="shared" si="27"/>
        <v/>
      </c>
      <c r="AB313" s="220"/>
      <c r="AC313" s="221"/>
      <c r="AD313" s="221"/>
      <c r="AE313" s="229"/>
      <c r="AF313" s="229"/>
      <c r="AG313" s="223"/>
      <c r="AH313" s="223"/>
      <c r="AI313" s="223"/>
      <c r="AJ313" s="223"/>
      <c r="AK313" s="223"/>
      <c r="AL313" s="223"/>
      <c r="AM313" s="223"/>
      <c r="AN313" s="101"/>
      <c r="AO313" s="98"/>
      <c r="AP313" s="99"/>
      <c r="AR313" s="76" t="str">
        <f t="shared" si="10"/>
        <v/>
      </c>
      <c r="AS313" s="76">
        <f t="shared" si="20"/>
        <v>0</v>
      </c>
      <c r="AT313" s="76">
        <f t="shared" si="21"/>
        <v>0</v>
      </c>
    </row>
    <row r="314" spans="1:46" ht="30" customHeight="1" x14ac:dyDescent="0.25">
      <c r="A314" s="227"/>
      <c r="B314" s="227"/>
      <c r="C314" s="227"/>
      <c r="D314" s="224"/>
      <c r="E314" s="225"/>
      <c r="F314" s="226"/>
      <c r="G314" s="224"/>
      <c r="H314" s="225"/>
      <c r="I314" s="225"/>
      <c r="J314" s="226"/>
      <c r="K314" s="111"/>
      <c r="L314" s="215"/>
      <c r="M314" s="216"/>
      <c r="N314" s="228"/>
      <c r="O314" s="228"/>
      <c r="P314" s="228"/>
      <c r="Q314" s="228"/>
      <c r="R314" s="228"/>
      <c r="S314" s="228"/>
      <c r="T314" s="228"/>
      <c r="U314" s="228"/>
      <c r="V314" s="228"/>
      <c r="W314" s="228"/>
      <c r="X314" s="100"/>
      <c r="Y314" s="100"/>
      <c r="Z314" s="100"/>
      <c r="AA314" s="219" t="str">
        <f t="shared" si="27"/>
        <v/>
      </c>
      <c r="AB314" s="220"/>
      <c r="AC314" s="221"/>
      <c r="AD314" s="221"/>
      <c r="AE314" s="229"/>
      <c r="AF314" s="229"/>
      <c r="AG314" s="223"/>
      <c r="AH314" s="223"/>
      <c r="AI314" s="223"/>
      <c r="AJ314" s="223"/>
      <c r="AK314" s="223"/>
      <c r="AL314" s="223"/>
      <c r="AM314" s="223"/>
      <c r="AN314" s="101"/>
      <c r="AO314" s="98"/>
      <c r="AP314" s="99"/>
      <c r="AR314" s="76" t="str">
        <f t="shared" si="10"/>
        <v/>
      </c>
      <c r="AS314" s="76">
        <f t="shared" si="20"/>
        <v>0</v>
      </c>
      <c r="AT314" s="76">
        <f t="shared" si="21"/>
        <v>0</v>
      </c>
    </row>
    <row r="315" spans="1:46" ht="30" customHeight="1" x14ac:dyDescent="0.25">
      <c r="A315" s="227"/>
      <c r="B315" s="227"/>
      <c r="C315" s="227"/>
      <c r="D315" s="224"/>
      <c r="E315" s="225"/>
      <c r="F315" s="226"/>
      <c r="G315" s="224"/>
      <c r="H315" s="225"/>
      <c r="I315" s="225"/>
      <c r="J315" s="226"/>
      <c r="K315" s="111"/>
      <c r="L315" s="215"/>
      <c r="M315" s="216"/>
      <c r="N315" s="228"/>
      <c r="O315" s="228"/>
      <c r="P315" s="228"/>
      <c r="Q315" s="228"/>
      <c r="R315" s="228"/>
      <c r="S315" s="228"/>
      <c r="T315" s="228"/>
      <c r="U315" s="228"/>
      <c r="V315" s="228"/>
      <c r="W315" s="228"/>
      <c r="X315" s="100"/>
      <c r="Y315" s="100"/>
      <c r="Z315" s="100"/>
      <c r="AA315" s="219" t="str">
        <f t="shared" si="27"/>
        <v/>
      </c>
      <c r="AB315" s="220"/>
      <c r="AC315" s="221"/>
      <c r="AD315" s="221"/>
      <c r="AE315" s="229"/>
      <c r="AF315" s="229"/>
      <c r="AG315" s="223"/>
      <c r="AH315" s="223"/>
      <c r="AI315" s="223"/>
      <c r="AJ315" s="223"/>
      <c r="AK315" s="223"/>
      <c r="AL315" s="223"/>
      <c r="AM315" s="223"/>
      <c r="AN315" s="101"/>
      <c r="AO315" s="98"/>
      <c r="AP315" s="99"/>
      <c r="AR315" s="76" t="str">
        <f t="shared" si="10"/>
        <v/>
      </c>
      <c r="AS315" s="76">
        <f t="shared" si="20"/>
        <v>0</v>
      </c>
      <c r="AT315" s="76">
        <f t="shared" si="21"/>
        <v>0</v>
      </c>
    </row>
    <row r="316" spans="1:46" ht="30" customHeight="1" x14ac:dyDescent="0.25">
      <c r="A316" s="227"/>
      <c r="B316" s="227"/>
      <c r="C316" s="227"/>
      <c r="D316" s="214"/>
      <c r="E316" s="214"/>
      <c r="F316" s="214"/>
      <c r="G316" s="214"/>
      <c r="H316" s="214"/>
      <c r="I316" s="214"/>
      <c r="J316" s="214"/>
      <c r="K316" s="111"/>
      <c r="L316" s="215"/>
      <c r="M316" s="216"/>
      <c r="N316" s="228"/>
      <c r="O316" s="228"/>
      <c r="P316" s="228"/>
      <c r="Q316" s="228"/>
      <c r="R316" s="228"/>
      <c r="S316" s="228"/>
      <c r="T316" s="228"/>
      <c r="U316" s="228"/>
      <c r="V316" s="228"/>
      <c r="W316" s="228"/>
      <c r="X316" s="100"/>
      <c r="Y316" s="100"/>
      <c r="Z316" s="100"/>
      <c r="AA316" s="219" t="str">
        <f t="shared" si="27"/>
        <v/>
      </c>
      <c r="AB316" s="220"/>
      <c r="AC316" s="221"/>
      <c r="AD316" s="221"/>
      <c r="AE316" s="222"/>
      <c r="AF316" s="222"/>
      <c r="AG316" s="223"/>
      <c r="AH316" s="223"/>
      <c r="AI316" s="223"/>
      <c r="AJ316" s="223"/>
      <c r="AK316" s="223"/>
      <c r="AL316" s="223"/>
      <c r="AM316" s="223"/>
      <c r="AN316" s="101"/>
      <c r="AO316" s="98"/>
      <c r="AP316" s="99"/>
      <c r="AR316" s="76" t="str">
        <f t="shared" si="10"/>
        <v/>
      </c>
      <c r="AS316" s="76">
        <f t="shared" si="20"/>
        <v>0</v>
      </c>
      <c r="AT316" s="76">
        <f t="shared" si="21"/>
        <v>0</v>
      </c>
    </row>
    <row r="317" spans="1:46" ht="30" customHeight="1" x14ac:dyDescent="0.25">
      <c r="A317" s="227"/>
      <c r="B317" s="227"/>
      <c r="C317" s="227"/>
      <c r="D317" s="214"/>
      <c r="E317" s="214"/>
      <c r="F317" s="214"/>
      <c r="G317" s="214"/>
      <c r="H317" s="214"/>
      <c r="I317" s="214"/>
      <c r="J317" s="214"/>
      <c r="K317" s="111"/>
      <c r="L317" s="215"/>
      <c r="M317" s="216"/>
      <c r="N317" s="228"/>
      <c r="O317" s="228"/>
      <c r="P317" s="228"/>
      <c r="Q317" s="228"/>
      <c r="R317" s="228"/>
      <c r="S317" s="228"/>
      <c r="T317" s="228"/>
      <c r="U317" s="228"/>
      <c r="V317" s="228"/>
      <c r="W317" s="228"/>
      <c r="X317" s="100"/>
      <c r="Y317" s="100"/>
      <c r="Z317" s="100"/>
      <c r="AA317" s="219" t="str">
        <f t="shared" si="27"/>
        <v/>
      </c>
      <c r="AB317" s="220"/>
      <c r="AC317" s="221"/>
      <c r="AD317" s="221"/>
      <c r="AE317" s="222"/>
      <c r="AF317" s="222"/>
      <c r="AG317" s="223"/>
      <c r="AH317" s="223"/>
      <c r="AI317" s="223"/>
      <c r="AJ317" s="223"/>
      <c r="AK317" s="223"/>
      <c r="AL317" s="223"/>
      <c r="AM317" s="223"/>
      <c r="AN317" s="101"/>
      <c r="AO317" s="98"/>
      <c r="AP317" s="99"/>
      <c r="AR317" s="76" t="str">
        <f t="shared" si="10"/>
        <v/>
      </c>
      <c r="AS317" s="76">
        <f t="shared" si="20"/>
        <v>0</v>
      </c>
      <c r="AT317" s="76">
        <f t="shared" si="21"/>
        <v>0</v>
      </c>
    </row>
    <row r="318" spans="1:46" ht="30" customHeight="1" x14ac:dyDescent="0.25">
      <c r="A318" s="227"/>
      <c r="B318" s="227"/>
      <c r="C318" s="227"/>
      <c r="D318" s="214"/>
      <c r="E318" s="214"/>
      <c r="F318" s="214"/>
      <c r="G318" s="214"/>
      <c r="H318" s="214"/>
      <c r="I318" s="214"/>
      <c r="J318" s="214"/>
      <c r="K318" s="111"/>
      <c r="L318" s="215"/>
      <c r="M318" s="216"/>
      <c r="N318" s="228"/>
      <c r="O318" s="228"/>
      <c r="P318" s="228"/>
      <c r="Q318" s="228"/>
      <c r="R318" s="228"/>
      <c r="S318" s="228"/>
      <c r="T318" s="228"/>
      <c r="U318" s="228"/>
      <c r="V318" s="228"/>
      <c r="W318" s="228"/>
      <c r="X318" s="100"/>
      <c r="Y318" s="100"/>
      <c r="Z318" s="100"/>
      <c r="AA318" s="219" t="str">
        <f t="shared" si="27"/>
        <v/>
      </c>
      <c r="AB318" s="220"/>
      <c r="AC318" s="221"/>
      <c r="AD318" s="221"/>
      <c r="AE318" s="222"/>
      <c r="AF318" s="222"/>
      <c r="AG318" s="223"/>
      <c r="AH318" s="223"/>
      <c r="AI318" s="223"/>
      <c r="AJ318" s="223"/>
      <c r="AK318" s="223"/>
      <c r="AL318" s="223"/>
      <c r="AM318" s="223"/>
      <c r="AN318" s="101"/>
      <c r="AO318" s="98"/>
      <c r="AP318" s="99"/>
      <c r="AR318" s="76" t="str">
        <f t="shared" si="10"/>
        <v/>
      </c>
      <c r="AS318" s="76">
        <f t="shared" si="20"/>
        <v>0</v>
      </c>
      <c r="AT318" s="76">
        <f t="shared" si="21"/>
        <v>0</v>
      </c>
    </row>
    <row r="319" spans="1:46" ht="30" customHeight="1" x14ac:dyDescent="0.25">
      <c r="A319" s="227"/>
      <c r="B319" s="227"/>
      <c r="C319" s="227"/>
      <c r="D319" s="224"/>
      <c r="E319" s="225"/>
      <c r="F319" s="226"/>
      <c r="G319" s="224"/>
      <c r="H319" s="225"/>
      <c r="I319" s="225"/>
      <c r="J319" s="226"/>
      <c r="K319" s="111"/>
      <c r="L319" s="215"/>
      <c r="M319" s="216"/>
      <c r="N319" s="228"/>
      <c r="O319" s="228"/>
      <c r="P319" s="228"/>
      <c r="Q319" s="228"/>
      <c r="R319" s="228"/>
      <c r="S319" s="228"/>
      <c r="T319" s="228"/>
      <c r="U319" s="228"/>
      <c r="V319" s="228"/>
      <c r="W319" s="228"/>
      <c r="X319" s="100"/>
      <c r="Y319" s="100"/>
      <c r="Z319" s="100"/>
      <c r="AA319" s="219" t="str">
        <f t="shared" si="27"/>
        <v/>
      </c>
      <c r="AB319" s="220"/>
      <c r="AC319" s="221"/>
      <c r="AD319" s="221"/>
      <c r="AE319" s="222"/>
      <c r="AF319" s="222"/>
      <c r="AG319" s="223"/>
      <c r="AH319" s="223"/>
      <c r="AI319" s="223"/>
      <c r="AJ319" s="223"/>
      <c r="AK319" s="223"/>
      <c r="AL319" s="223"/>
      <c r="AM319" s="223"/>
      <c r="AN319" s="101"/>
      <c r="AO319" s="98"/>
      <c r="AP319" s="99"/>
      <c r="AR319" s="76" t="str">
        <f t="shared" si="10"/>
        <v/>
      </c>
      <c r="AS319" s="76">
        <f t="shared" si="20"/>
        <v>0</v>
      </c>
      <c r="AT319" s="76">
        <f t="shared" si="21"/>
        <v>0</v>
      </c>
    </row>
    <row r="320" spans="1:46" ht="30" customHeight="1" x14ac:dyDescent="0.25">
      <c r="A320" s="227"/>
      <c r="B320" s="227"/>
      <c r="C320" s="227"/>
      <c r="D320" s="224"/>
      <c r="E320" s="225"/>
      <c r="F320" s="226"/>
      <c r="G320" s="224"/>
      <c r="H320" s="225"/>
      <c r="I320" s="225"/>
      <c r="J320" s="226"/>
      <c r="K320" s="111"/>
      <c r="L320" s="215"/>
      <c r="M320" s="216"/>
      <c r="N320" s="228"/>
      <c r="O320" s="228"/>
      <c r="P320" s="228"/>
      <c r="Q320" s="228"/>
      <c r="R320" s="228"/>
      <c r="S320" s="228"/>
      <c r="T320" s="228"/>
      <c r="U320" s="228"/>
      <c r="V320" s="228"/>
      <c r="W320" s="228"/>
      <c r="X320" s="100"/>
      <c r="Y320" s="100"/>
      <c r="Z320" s="100"/>
      <c r="AA320" s="219" t="str">
        <f t="shared" si="27"/>
        <v/>
      </c>
      <c r="AB320" s="220"/>
      <c r="AC320" s="221"/>
      <c r="AD320" s="221"/>
      <c r="AE320" s="222"/>
      <c r="AF320" s="222"/>
      <c r="AG320" s="223"/>
      <c r="AH320" s="223"/>
      <c r="AI320" s="223"/>
      <c r="AJ320" s="223"/>
      <c r="AK320" s="223"/>
      <c r="AL320" s="223"/>
      <c r="AM320" s="223"/>
      <c r="AN320" s="101"/>
      <c r="AO320" s="98"/>
      <c r="AP320" s="99"/>
      <c r="AR320" s="76" t="str">
        <f t="shared" si="10"/>
        <v/>
      </c>
      <c r="AS320" s="76">
        <f t="shared" si="20"/>
        <v>0</v>
      </c>
      <c r="AT320" s="76">
        <f t="shared" si="21"/>
        <v>0</v>
      </c>
    </row>
    <row r="321" spans="1:46" ht="30" customHeight="1" x14ac:dyDescent="0.25">
      <c r="A321" s="227"/>
      <c r="B321" s="227"/>
      <c r="C321" s="227"/>
      <c r="D321" s="224"/>
      <c r="E321" s="225"/>
      <c r="F321" s="226"/>
      <c r="G321" s="224"/>
      <c r="H321" s="225"/>
      <c r="I321" s="225"/>
      <c r="J321" s="226"/>
      <c r="K321" s="111"/>
      <c r="L321" s="215"/>
      <c r="M321" s="216"/>
      <c r="N321" s="228"/>
      <c r="O321" s="228"/>
      <c r="P321" s="228"/>
      <c r="Q321" s="228"/>
      <c r="R321" s="228"/>
      <c r="S321" s="228"/>
      <c r="T321" s="228"/>
      <c r="U321" s="228"/>
      <c r="V321" s="228"/>
      <c r="W321" s="228"/>
      <c r="X321" s="100"/>
      <c r="Y321" s="100"/>
      <c r="Z321" s="100"/>
      <c r="AA321" s="219" t="str">
        <f t="shared" si="27"/>
        <v/>
      </c>
      <c r="AB321" s="220"/>
      <c r="AC321" s="221"/>
      <c r="AD321" s="221"/>
      <c r="AE321" s="222"/>
      <c r="AF321" s="222"/>
      <c r="AG321" s="223"/>
      <c r="AH321" s="223"/>
      <c r="AI321" s="223"/>
      <c r="AJ321" s="223"/>
      <c r="AK321" s="223"/>
      <c r="AL321" s="223"/>
      <c r="AM321" s="223"/>
      <c r="AN321" s="101"/>
      <c r="AO321" s="98"/>
      <c r="AP321" s="99"/>
      <c r="AR321" s="76" t="str">
        <f t="shared" si="10"/>
        <v/>
      </c>
      <c r="AS321" s="76">
        <f t="shared" si="20"/>
        <v>0</v>
      </c>
      <c r="AT321" s="76">
        <f t="shared" si="21"/>
        <v>0</v>
      </c>
    </row>
    <row r="322" spans="1:46" ht="30" customHeight="1" x14ac:dyDescent="0.25">
      <c r="A322" s="227"/>
      <c r="B322" s="227"/>
      <c r="C322" s="227"/>
      <c r="D322" s="224"/>
      <c r="E322" s="225"/>
      <c r="F322" s="226"/>
      <c r="G322" s="224"/>
      <c r="H322" s="225"/>
      <c r="I322" s="225"/>
      <c r="J322" s="226"/>
      <c r="K322" s="111"/>
      <c r="L322" s="215"/>
      <c r="M322" s="216"/>
      <c r="N322" s="228"/>
      <c r="O322" s="228"/>
      <c r="P322" s="228"/>
      <c r="Q322" s="228"/>
      <c r="R322" s="228"/>
      <c r="S322" s="228"/>
      <c r="T322" s="228"/>
      <c r="U322" s="228"/>
      <c r="V322" s="228"/>
      <c r="W322" s="228"/>
      <c r="X322" s="100"/>
      <c r="Y322" s="100"/>
      <c r="Z322" s="100"/>
      <c r="AA322" s="219" t="str">
        <f t="shared" si="27"/>
        <v/>
      </c>
      <c r="AB322" s="220"/>
      <c r="AC322" s="221"/>
      <c r="AD322" s="221"/>
      <c r="AE322" s="222"/>
      <c r="AF322" s="222"/>
      <c r="AG322" s="223"/>
      <c r="AH322" s="223"/>
      <c r="AI322" s="223"/>
      <c r="AJ322" s="223"/>
      <c r="AK322" s="223"/>
      <c r="AL322" s="223"/>
      <c r="AM322" s="223"/>
      <c r="AN322" s="101"/>
      <c r="AO322" s="98"/>
      <c r="AP322" s="99"/>
      <c r="AR322" s="76" t="str">
        <f t="shared" si="10"/>
        <v/>
      </c>
      <c r="AS322" s="76">
        <f t="shared" si="20"/>
        <v>0</v>
      </c>
      <c r="AT322" s="76">
        <f t="shared" si="21"/>
        <v>0</v>
      </c>
    </row>
    <row r="323" spans="1:46" ht="30" customHeight="1" x14ac:dyDescent="0.25">
      <c r="A323" s="227"/>
      <c r="B323" s="227"/>
      <c r="C323" s="227"/>
      <c r="D323" s="224"/>
      <c r="E323" s="225"/>
      <c r="F323" s="226"/>
      <c r="G323" s="224"/>
      <c r="H323" s="225"/>
      <c r="I323" s="225"/>
      <c r="J323" s="226"/>
      <c r="K323" s="111"/>
      <c r="L323" s="215"/>
      <c r="M323" s="216"/>
      <c r="N323" s="228"/>
      <c r="O323" s="228"/>
      <c r="P323" s="228"/>
      <c r="Q323" s="228"/>
      <c r="R323" s="228"/>
      <c r="S323" s="228"/>
      <c r="T323" s="228"/>
      <c r="U323" s="228"/>
      <c r="V323" s="228"/>
      <c r="W323" s="228"/>
      <c r="X323" s="100"/>
      <c r="Y323" s="100"/>
      <c r="Z323" s="100"/>
      <c r="AA323" s="219" t="str">
        <f t="shared" si="27"/>
        <v/>
      </c>
      <c r="AB323" s="220"/>
      <c r="AC323" s="221"/>
      <c r="AD323" s="221"/>
      <c r="AE323" s="222"/>
      <c r="AF323" s="222"/>
      <c r="AG323" s="223"/>
      <c r="AH323" s="223"/>
      <c r="AI323" s="223"/>
      <c r="AJ323" s="223"/>
      <c r="AK323" s="223"/>
      <c r="AL323" s="223"/>
      <c r="AM323" s="223"/>
      <c r="AN323" s="101"/>
      <c r="AO323" s="98"/>
      <c r="AP323" s="99"/>
      <c r="AR323" s="76" t="str">
        <f t="shared" si="10"/>
        <v/>
      </c>
      <c r="AS323" s="76">
        <f t="shared" si="20"/>
        <v>0</v>
      </c>
      <c r="AT323" s="76">
        <f t="shared" si="21"/>
        <v>0</v>
      </c>
    </row>
    <row r="324" spans="1:46" ht="30" customHeight="1" x14ac:dyDescent="0.25">
      <c r="A324" s="227"/>
      <c r="B324" s="227"/>
      <c r="C324" s="227"/>
      <c r="D324" s="224"/>
      <c r="E324" s="225"/>
      <c r="F324" s="226"/>
      <c r="G324" s="224"/>
      <c r="H324" s="225"/>
      <c r="I324" s="225"/>
      <c r="J324" s="226"/>
      <c r="K324" s="111"/>
      <c r="L324" s="215"/>
      <c r="M324" s="216"/>
      <c r="N324" s="228"/>
      <c r="O324" s="228"/>
      <c r="P324" s="228"/>
      <c r="Q324" s="228"/>
      <c r="R324" s="228"/>
      <c r="S324" s="228"/>
      <c r="T324" s="228"/>
      <c r="U324" s="228"/>
      <c r="V324" s="228"/>
      <c r="W324" s="228"/>
      <c r="X324" s="100"/>
      <c r="Y324" s="100"/>
      <c r="Z324" s="100"/>
      <c r="AA324" s="219" t="str">
        <f t="shared" si="27"/>
        <v/>
      </c>
      <c r="AB324" s="220"/>
      <c r="AC324" s="221"/>
      <c r="AD324" s="221"/>
      <c r="AE324" s="222"/>
      <c r="AF324" s="222"/>
      <c r="AG324" s="223"/>
      <c r="AH324" s="223"/>
      <c r="AI324" s="223"/>
      <c r="AJ324" s="223"/>
      <c r="AK324" s="223"/>
      <c r="AL324" s="223"/>
      <c r="AM324" s="223"/>
      <c r="AN324" s="101"/>
      <c r="AO324" s="98"/>
      <c r="AP324" s="99"/>
      <c r="AR324" s="76" t="str">
        <f t="shared" si="10"/>
        <v/>
      </c>
      <c r="AS324" s="76">
        <f t="shared" si="20"/>
        <v>0</v>
      </c>
      <c r="AT324" s="76">
        <f t="shared" si="21"/>
        <v>0</v>
      </c>
    </row>
    <row r="325" spans="1:46" ht="30" customHeight="1" x14ac:dyDescent="0.25">
      <c r="A325" s="227"/>
      <c r="B325" s="227"/>
      <c r="C325" s="227"/>
      <c r="D325" s="224"/>
      <c r="E325" s="225"/>
      <c r="F325" s="226"/>
      <c r="G325" s="224"/>
      <c r="H325" s="225"/>
      <c r="I325" s="225"/>
      <c r="J325" s="226"/>
      <c r="K325" s="111"/>
      <c r="L325" s="215"/>
      <c r="M325" s="216"/>
      <c r="N325" s="228"/>
      <c r="O325" s="228"/>
      <c r="P325" s="228"/>
      <c r="Q325" s="228"/>
      <c r="R325" s="228"/>
      <c r="S325" s="228"/>
      <c r="T325" s="228"/>
      <c r="U325" s="228"/>
      <c r="V325" s="228"/>
      <c r="W325" s="228"/>
      <c r="X325" s="100"/>
      <c r="Y325" s="100"/>
      <c r="Z325" s="100"/>
      <c r="AA325" s="219" t="str">
        <f t="shared" si="27"/>
        <v/>
      </c>
      <c r="AB325" s="220"/>
      <c r="AC325" s="221"/>
      <c r="AD325" s="221"/>
      <c r="AE325" s="222"/>
      <c r="AF325" s="222"/>
      <c r="AG325" s="223"/>
      <c r="AH325" s="223"/>
      <c r="AI325" s="223"/>
      <c r="AJ325" s="223"/>
      <c r="AK325" s="223"/>
      <c r="AL325" s="223"/>
      <c r="AM325" s="223"/>
      <c r="AN325" s="101"/>
      <c r="AO325" s="98"/>
      <c r="AP325" s="99"/>
      <c r="AR325" s="76" t="str">
        <f t="shared" si="10"/>
        <v/>
      </c>
      <c r="AS325" s="76">
        <f t="shared" si="20"/>
        <v>0</v>
      </c>
      <c r="AT325" s="76">
        <f t="shared" si="21"/>
        <v>0</v>
      </c>
    </row>
    <row r="326" spans="1:46" ht="30" customHeight="1" x14ac:dyDescent="0.25">
      <c r="A326" s="227"/>
      <c r="B326" s="227"/>
      <c r="C326" s="227"/>
      <c r="D326" s="224"/>
      <c r="E326" s="225"/>
      <c r="F326" s="226"/>
      <c r="G326" s="224"/>
      <c r="H326" s="225"/>
      <c r="I326" s="225"/>
      <c r="J326" s="226"/>
      <c r="K326" s="111"/>
      <c r="L326" s="215"/>
      <c r="M326" s="216"/>
      <c r="N326" s="228"/>
      <c r="O326" s="228"/>
      <c r="P326" s="228"/>
      <c r="Q326" s="228"/>
      <c r="R326" s="228"/>
      <c r="S326" s="228"/>
      <c r="T326" s="228"/>
      <c r="U326" s="228"/>
      <c r="V326" s="228"/>
      <c r="W326" s="228"/>
      <c r="X326" s="100"/>
      <c r="Y326" s="100"/>
      <c r="Z326" s="100"/>
      <c r="AA326" s="219" t="str">
        <f t="shared" si="27"/>
        <v/>
      </c>
      <c r="AB326" s="220"/>
      <c r="AC326" s="221"/>
      <c r="AD326" s="221"/>
      <c r="AE326" s="222"/>
      <c r="AF326" s="222"/>
      <c r="AG326" s="223"/>
      <c r="AH326" s="223"/>
      <c r="AI326" s="223"/>
      <c r="AJ326" s="223"/>
      <c r="AK326" s="223"/>
      <c r="AL326" s="223"/>
      <c r="AM326" s="223"/>
      <c r="AN326" s="101"/>
      <c r="AO326" s="98"/>
      <c r="AP326" s="99"/>
      <c r="AR326" s="76" t="str">
        <f t="shared" si="10"/>
        <v/>
      </c>
      <c r="AS326" s="76">
        <f t="shared" si="20"/>
        <v>0</v>
      </c>
      <c r="AT326" s="76">
        <f t="shared" si="21"/>
        <v>0</v>
      </c>
    </row>
    <row r="327" spans="1:46" ht="30" customHeight="1" x14ac:dyDescent="0.25">
      <c r="A327" s="227"/>
      <c r="B327" s="227"/>
      <c r="C327" s="227"/>
      <c r="D327" s="224"/>
      <c r="E327" s="225"/>
      <c r="F327" s="226"/>
      <c r="G327" s="224"/>
      <c r="H327" s="225"/>
      <c r="I327" s="225"/>
      <c r="J327" s="226"/>
      <c r="K327" s="111"/>
      <c r="L327" s="215"/>
      <c r="M327" s="216"/>
      <c r="N327" s="228"/>
      <c r="O327" s="228"/>
      <c r="P327" s="228"/>
      <c r="Q327" s="228"/>
      <c r="R327" s="228"/>
      <c r="S327" s="228"/>
      <c r="T327" s="228"/>
      <c r="U327" s="228"/>
      <c r="V327" s="228"/>
      <c r="W327" s="228"/>
      <c r="X327" s="100"/>
      <c r="Y327" s="100"/>
      <c r="Z327" s="100"/>
      <c r="AA327" s="219" t="str">
        <f t="shared" si="27"/>
        <v/>
      </c>
      <c r="AB327" s="220"/>
      <c r="AC327" s="221"/>
      <c r="AD327" s="221"/>
      <c r="AE327" s="222"/>
      <c r="AF327" s="222"/>
      <c r="AG327" s="223"/>
      <c r="AH327" s="223"/>
      <c r="AI327" s="223"/>
      <c r="AJ327" s="223"/>
      <c r="AK327" s="223"/>
      <c r="AL327" s="223"/>
      <c r="AM327" s="223"/>
      <c r="AN327" s="101"/>
      <c r="AO327" s="98"/>
      <c r="AP327" s="99"/>
      <c r="AR327" s="76" t="str">
        <f t="shared" si="10"/>
        <v/>
      </c>
      <c r="AS327" s="76">
        <f t="shared" si="20"/>
        <v>0</v>
      </c>
      <c r="AT327" s="76">
        <f t="shared" si="21"/>
        <v>0</v>
      </c>
    </row>
    <row r="328" spans="1:46" ht="30" customHeight="1" x14ac:dyDescent="0.25">
      <c r="A328" s="227"/>
      <c r="B328" s="227"/>
      <c r="C328" s="227"/>
      <c r="D328" s="224"/>
      <c r="E328" s="225"/>
      <c r="F328" s="226"/>
      <c r="G328" s="224"/>
      <c r="H328" s="225"/>
      <c r="I328" s="225"/>
      <c r="J328" s="226"/>
      <c r="K328" s="111"/>
      <c r="L328" s="215"/>
      <c r="M328" s="216"/>
      <c r="N328" s="228"/>
      <c r="O328" s="228"/>
      <c r="P328" s="228"/>
      <c r="Q328" s="228"/>
      <c r="R328" s="228"/>
      <c r="S328" s="228"/>
      <c r="T328" s="228"/>
      <c r="U328" s="228"/>
      <c r="V328" s="228"/>
      <c r="W328" s="228"/>
      <c r="X328" s="100"/>
      <c r="Y328" s="100"/>
      <c r="Z328" s="100"/>
      <c r="AA328" s="219" t="str">
        <f t="shared" si="27"/>
        <v/>
      </c>
      <c r="AB328" s="220"/>
      <c r="AC328" s="221"/>
      <c r="AD328" s="221"/>
      <c r="AE328" s="222"/>
      <c r="AF328" s="222"/>
      <c r="AG328" s="223"/>
      <c r="AH328" s="223"/>
      <c r="AI328" s="223"/>
      <c r="AJ328" s="223"/>
      <c r="AK328" s="223"/>
      <c r="AL328" s="223"/>
      <c r="AM328" s="223"/>
      <c r="AN328" s="101"/>
      <c r="AO328" s="98"/>
      <c r="AP328" s="99"/>
      <c r="AR328" s="76" t="str">
        <f t="shared" si="10"/>
        <v/>
      </c>
      <c r="AS328" s="76">
        <f t="shared" si="20"/>
        <v>0</v>
      </c>
      <c r="AT328" s="76">
        <f t="shared" si="21"/>
        <v>0</v>
      </c>
    </row>
    <row r="329" spans="1:46" ht="30" customHeight="1" x14ac:dyDescent="0.25">
      <c r="A329" s="214"/>
      <c r="B329" s="214"/>
      <c r="C329" s="214"/>
      <c r="D329" s="214"/>
      <c r="E329" s="214"/>
      <c r="F329" s="214"/>
      <c r="G329" s="214"/>
      <c r="H329" s="214"/>
      <c r="I329" s="214"/>
      <c r="J329" s="214"/>
      <c r="K329" s="111"/>
      <c r="L329" s="215"/>
      <c r="M329" s="216"/>
      <c r="N329" s="217"/>
      <c r="O329" s="217"/>
      <c r="P329" s="217"/>
      <c r="Q329" s="217"/>
      <c r="R329" s="217"/>
      <c r="S329" s="218"/>
      <c r="T329" s="218"/>
      <c r="U329" s="218"/>
      <c r="V329" s="218"/>
      <c r="W329" s="218"/>
      <c r="X329" s="100"/>
      <c r="Y329" s="100"/>
      <c r="Z329" s="100"/>
      <c r="AA329" s="219" t="str">
        <f t="shared" si="27"/>
        <v/>
      </c>
      <c r="AB329" s="220"/>
      <c r="AC329" s="221"/>
      <c r="AD329" s="221"/>
      <c r="AE329" s="222"/>
      <c r="AF329" s="222"/>
      <c r="AG329" s="223"/>
      <c r="AH329" s="223"/>
      <c r="AI329" s="223"/>
      <c r="AJ329" s="223"/>
      <c r="AK329" s="223"/>
      <c r="AL329" s="223"/>
      <c r="AM329" s="223"/>
      <c r="AN329" s="101"/>
      <c r="AO329" s="98"/>
      <c r="AP329" s="99"/>
      <c r="AR329" s="76" t="str">
        <f t="shared" si="10"/>
        <v/>
      </c>
      <c r="AS329" s="76">
        <f t="shared" si="20"/>
        <v>0</v>
      </c>
      <c r="AT329" s="76">
        <f t="shared" si="21"/>
        <v>0</v>
      </c>
    </row>
    <row r="330" spans="1:46" ht="30" customHeight="1" x14ac:dyDescent="0.25">
      <c r="A330" s="214"/>
      <c r="B330" s="214"/>
      <c r="C330" s="214"/>
      <c r="D330" s="214"/>
      <c r="E330" s="214"/>
      <c r="F330" s="214"/>
      <c r="G330" s="214"/>
      <c r="H330" s="214"/>
      <c r="I330" s="214"/>
      <c r="J330" s="214"/>
      <c r="K330" s="111"/>
      <c r="L330" s="215"/>
      <c r="M330" s="216"/>
      <c r="N330" s="217"/>
      <c r="O330" s="217"/>
      <c r="P330" s="217"/>
      <c r="Q330" s="217"/>
      <c r="R330" s="217"/>
      <c r="S330" s="218"/>
      <c r="T330" s="218"/>
      <c r="U330" s="218"/>
      <c r="V330" s="218"/>
      <c r="W330" s="218"/>
      <c r="X330" s="100"/>
      <c r="Y330" s="100"/>
      <c r="Z330" s="100"/>
      <c r="AA330" s="219" t="str">
        <f t="shared" si="27"/>
        <v/>
      </c>
      <c r="AB330" s="220"/>
      <c r="AC330" s="221"/>
      <c r="AD330" s="221"/>
      <c r="AE330" s="222"/>
      <c r="AF330" s="222"/>
      <c r="AG330" s="223"/>
      <c r="AH330" s="223"/>
      <c r="AI330" s="223"/>
      <c r="AJ330" s="223"/>
      <c r="AK330" s="223"/>
      <c r="AL330" s="223"/>
      <c r="AM330" s="223"/>
      <c r="AN330" s="101"/>
      <c r="AO330" s="98"/>
      <c r="AP330" s="99"/>
      <c r="AR330" s="76" t="str">
        <f t="shared" si="10"/>
        <v/>
      </c>
      <c r="AS330" s="76">
        <f t="shared" si="20"/>
        <v>0</v>
      </c>
      <c r="AT330" s="76">
        <f t="shared" si="21"/>
        <v>0</v>
      </c>
    </row>
    <row r="331" spans="1:46" ht="30" customHeight="1" x14ac:dyDescent="0.25">
      <c r="A331" s="214"/>
      <c r="B331" s="214"/>
      <c r="C331" s="214"/>
      <c r="D331" s="214"/>
      <c r="E331" s="214"/>
      <c r="F331" s="214"/>
      <c r="G331" s="214"/>
      <c r="H331" s="214"/>
      <c r="I331" s="214"/>
      <c r="J331" s="214"/>
      <c r="K331" s="111"/>
      <c r="L331" s="215"/>
      <c r="M331" s="216"/>
      <c r="N331" s="217"/>
      <c r="O331" s="217"/>
      <c r="P331" s="217"/>
      <c r="Q331" s="217"/>
      <c r="R331" s="217"/>
      <c r="S331" s="218"/>
      <c r="T331" s="218"/>
      <c r="U331" s="218"/>
      <c r="V331" s="218"/>
      <c r="W331" s="218"/>
      <c r="X331" s="100"/>
      <c r="Y331" s="100"/>
      <c r="Z331" s="100"/>
      <c r="AA331" s="219" t="str">
        <f t="shared" si="27"/>
        <v/>
      </c>
      <c r="AB331" s="220"/>
      <c r="AC331" s="221"/>
      <c r="AD331" s="221"/>
      <c r="AE331" s="222"/>
      <c r="AF331" s="222"/>
      <c r="AG331" s="223"/>
      <c r="AH331" s="223"/>
      <c r="AI331" s="223"/>
      <c r="AJ331" s="223"/>
      <c r="AK331" s="223"/>
      <c r="AL331" s="223"/>
      <c r="AM331" s="223"/>
      <c r="AN331" s="101"/>
      <c r="AO331" s="98"/>
      <c r="AP331" s="99"/>
      <c r="AR331" s="76" t="str">
        <f t="shared" si="10"/>
        <v/>
      </c>
      <c r="AS331" s="76">
        <f t="shared" si="20"/>
        <v>0</v>
      </c>
      <c r="AT331" s="76">
        <f t="shared" si="21"/>
        <v>0</v>
      </c>
    </row>
    <row r="332" spans="1:46" ht="30" customHeight="1" x14ac:dyDescent="0.25">
      <c r="A332" s="214"/>
      <c r="B332" s="214"/>
      <c r="C332" s="214"/>
      <c r="D332" s="224"/>
      <c r="E332" s="225"/>
      <c r="F332" s="226"/>
      <c r="G332" s="224"/>
      <c r="H332" s="225"/>
      <c r="I332" s="225"/>
      <c r="J332" s="226"/>
      <c r="K332" s="111"/>
      <c r="L332" s="215"/>
      <c r="M332" s="216"/>
      <c r="N332" s="217"/>
      <c r="O332" s="217"/>
      <c r="P332" s="217"/>
      <c r="Q332" s="217"/>
      <c r="R332" s="217"/>
      <c r="S332" s="218"/>
      <c r="T332" s="218"/>
      <c r="U332" s="218"/>
      <c r="V332" s="218"/>
      <c r="W332" s="218"/>
      <c r="X332" s="100"/>
      <c r="Y332" s="100"/>
      <c r="Z332" s="100"/>
      <c r="AA332" s="219" t="str">
        <f t="shared" si="27"/>
        <v/>
      </c>
      <c r="AB332" s="220"/>
      <c r="AC332" s="221"/>
      <c r="AD332" s="221"/>
      <c r="AE332" s="222"/>
      <c r="AF332" s="222"/>
      <c r="AG332" s="223"/>
      <c r="AH332" s="223"/>
      <c r="AI332" s="223"/>
      <c r="AJ332" s="223"/>
      <c r="AK332" s="223"/>
      <c r="AL332" s="223"/>
      <c r="AM332" s="223"/>
      <c r="AN332" s="101"/>
      <c r="AO332" s="98"/>
      <c r="AP332" s="99"/>
      <c r="AR332" s="76" t="str">
        <f t="shared" si="10"/>
        <v/>
      </c>
      <c r="AS332" s="76">
        <f t="shared" si="20"/>
        <v>0</v>
      </c>
      <c r="AT332" s="76">
        <f t="shared" si="21"/>
        <v>0</v>
      </c>
    </row>
    <row r="333" spans="1:46" ht="30" customHeight="1" x14ac:dyDescent="0.25">
      <c r="A333" s="214"/>
      <c r="B333" s="214"/>
      <c r="C333" s="214"/>
      <c r="D333" s="224"/>
      <c r="E333" s="225"/>
      <c r="F333" s="226"/>
      <c r="G333" s="224"/>
      <c r="H333" s="225"/>
      <c r="I333" s="225"/>
      <c r="J333" s="226"/>
      <c r="K333" s="111"/>
      <c r="L333" s="215"/>
      <c r="M333" s="216"/>
      <c r="N333" s="217"/>
      <c r="O333" s="217"/>
      <c r="P333" s="217"/>
      <c r="Q333" s="217"/>
      <c r="R333" s="217"/>
      <c r="S333" s="218"/>
      <c r="T333" s="218"/>
      <c r="U333" s="218"/>
      <c r="V333" s="218"/>
      <c r="W333" s="218"/>
      <c r="X333" s="100"/>
      <c r="Y333" s="100"/>
      <c r="Z333" s="100"/>
      <c r="AA333" s="219" t="str">
        <f t="shared" si="27"/>
        <v/>
      </c>
      <c r="AB333" s="220"/>
      <c r="AC333" s="221"/>
      <c r="AD333" s="221"/>
      <c r="AE333" s="222"/>
      <c r="AF333" s="222"/>
      <c r="AG333" s="223"/>
      <c r="AH333" s="223"/>
      <c r="AI333" s="223"/>
      <c r="AJ333" s="223"/>
      <c r="AK333" s="223"/>
      <c r="AL333" s="223"/>
      <c r="AM333" s="223"/>
      <c r="AN333" s="101"/>
      <c r="AO333" s="98"/>
      <c r="AP333" s="99"/>
      <c r="AR333" s="76" t="str">
        <f t="shared" si="10"/>
        <v/>
      </c>
      <c r="AS333" s="76">
        <f t="shared" si="20"/>
        <v>0</v>
      </c>
      <c r="AT333" s="76">
        <f t="shared" si="21"/>
        <v>0</v>
      </c>
    </row>
    <row r="334" spans="1:46" ht="30" customHeight="1" x14ac:dyDescent="0.25">
      <c r="A334" s="214"/>
      <c r="B334" s="214"/>
      <c r="C334" s="214"/>
      <c r="D334" s="224"/>
      <c r="E334" s="225"/>
      <c r="F334" s="226"/>
      <c r="G334" s="224"/>
      <c r="H334" s="225"/>
      <c r="I334" s="225"/>
      <c r="J334" s="226"/>
      <c r="K334" s="111"/>
      <c r="L334" s="215"/>
      <c r="M334" s="216"/>
      <c r="N334" s="217"/>
      <c r="O334" s="217"/>
      <c r="P334" s="217"/>
      <c r="Q334" s="217"/>
      <c r="R334" s="217"/>
      <c r="S334" s="218"/>
      <c r="T334" s="218"/>
      <c r="U334" s="218"/>
      <c r="V334" s="218"/>
      <c r="W334" s="218"/>
      <c r="X334" s="100"/>
      <c r="Y334" s="100"/>
      <c r="Z334" s="100"/>
      <c r="AA334" s="219" t="str">
        <f t="shared" si="27"/>
        <v/>
      </c>
      <c r="AB334" s="220"/>
      <c r="AC334" s="221"/>
      <c r="AD334" s="221"/>
      <c r="AE334" s="222"/>
      <c r="AF334" s="222"/>
      <c r="AG334" s="223"/>
      <c r="AH334" s="223"/>
      <c r="AI334" s="223"/>
      <c r="AJ334" s="223"/>
      <c r="AK334" s="223"/>
      <c r="AL334" s="223"/>
      <c r="AM334" s="223"/>
      <c r="AN334" s="101"/>
      <c r="AO334" s="98"/>
      <c r="AP334" s="99"/>
      <c r="AR334" s="76" t="str">
        <f t="shared" si="10"/>
        <v/>
      </c>
      <c r="AS334" s="76">
        <f t="shared" si="20"/>
        <v>0</v>
      </c>
      <c r="AT334" s="76">
        <f t="shared" si="21"/>
        <v>0</v>
      </c>
    </row>
    <row r="335" spans="1:46" ht="30" customHeight="1" x14ac:dyDescent="0.25">
      <c r="A335" s="214"/>
      <c r="B335" s="214"/>
      <c r="C335" s="214"/>
      <c r="D335" s="224"/>
      <c r="E335" s="225"/>
      <c r="F335" s="226"/>
      <c r="G335" s="224"/>
      <c r="H335" s="225"/>
      <c r="I335" s="225"/>
      <c r="J335" s="226"/>
      <c r="K335" s="111"/>
      <c r="L335" s="215"/>
      <c r="M335" s="216"/>
      <c r="N335" s="217"/>
      <c r="O335" s="217"/>
      <c r="P335" s="217"/>
      <c r="Q335" s="217"/>
      <c r="R335" s="217"/>
      <c r="S335" s="218"/>
      <c r="T335" s="218"/>
      <c r="U335" s="218"/>
      <c r="V335" s="218"/>
      <c r="W335" s="218"/>
      <c r="X335" s="100"/>
      <c r="Y335" s="100"/>
      <c r="Z335" s="100"/>
      <c r="AA335" s="219" t="str">
        <f t="shared" si="27"/>
        <v/>
      </c>
      <c r="AB335" s="220"/>
      <c r="AC335" s="221"/>
      <c r="AD335" s="221"/>
      <c r="AE335" s="222"/>
      <c r="AF335" s="222"/>
      <c r="AG335" s="223"/>
      <c r="AH335" s="223"/>
      <c r="AI335" s="223"/>
      <c r="AJ335" s="223"/>
      <c r="AK335" s="223"/>
      <c r="AL335" s="223"/>
      <c r="AM335" s="223"/>
      <c r="AN335" s="101"/>
      <c r="AO335" s="98"/>
      <c r="AP335" s="99"/>
      <c r="AR335" s="76" t="str">
        <f t="shared" si="10"/>
        <v/>
      </c>
      <c r="AS335" s="76">
        <f t="shared" si="20"/>
        <v>0</v>
      </c>
      <c r="AT335" s="76">
        <f t="shared" si="21"/>
        <v>0</v>
      </c>
    </row>
    <row r="336" spans="1:46" ht="30" customHeight="1" x14ac:dyDescent="0.25">
      <c r="A336" s="214"/>
      <c r="B336" s="214"/>
      <c r="C336" s="214"/>
      <c r="D336" s="224"/>
      <c r="E336" s="225"/>
      <c r="F336" s="226"/>
      <c r="G336" s="224"/>
      <c r="H336" s="225"/>
      <c r="I336" s="225"/>
      <c r="J336" s="226"/>
      <c r="K336" s="111"/>
      <c r="L336" s="215"/>
      <c r="M336" s="216"/>
      <c r="N336" s="217"/>
      <c r="O336" s="217"/>
      <c r="P336" s="217"/>
      <c r="Q336" s="217"/>
      <c r="R336" s="217"/>
      <c r="S336" s="218"/>
      <c r="T336" s="218"/>
      <c r="U336" s="218"/>
      <c r="V336" s="218"/>
      <c r="W336" s="218"/>
      <c r="X336" s="100"/>
      <c r="Y336" s="100"/>
      <c r="Z336" s="100"/>
      <c r="AA336" s="219" t="str">
        <f t="shared" si="27"/>
        <v/>
      </c>
      <c r="AB336" s="220"/>
      <c r="AC336" s="221"/>
      <c r="AD336" s="221"/>
      <c r="AE336" s="222"/>
      <c r="AF336" s="222"/>
      <c r="AG336" s="223"/>
      <c r="AH336" s="223"/>
      <c r="AI336" s="223"/>
      <c r="AJ336" s="223"/>
      <c r="AK336" s="223"/>
      <c r="AL336" s="223"/>
      <c r="AM336" s="223"/>
      <c r="AN336" s="101"/>
      <c r="AO336" s="98"/>
      <c r="AP336" s="99"/>
      <c r="AR336" s="76" t="str">
        <f t="shared" si="10"/>
        <v/>
      </c>
      <c r="AS336" s="76">
        <f t="shared" si="20"/>
        <v>0</v>
      </c>
      <c r="AT336" s="76">
        <f t="shared" si="21"/>
        <v>0</v>
      </c>
    </row>
    <row r="337" spans="1:46" ht="30" customHeight="1" x14ac:dyDescent="0.25">
      <c r="A337" s="214"/>
      <c r="B337" s="214"/>
      <c r="C337" s="214"/>
      <c r="D337" s="224"/>
      <c r="E337" s="225"/>
      <c r="F337" s="226"/>
      <c r="G337" s="224"/>
      <c r="H337" s="225"/>
      <c r="I337" s="225"/>
      <c r="J337" s="226"/>
      <c r="K337" s="111"/>
      <c r="L337" s="215"/>
      <c r="M337" s="216"/>
      <c r="N337" s="217"/>
      <c r="O337" s="217"/>
      <c r="P337" s="217"/>
      <c r="Q337" s="217"/>
      <c r="R337" s="217"/>
      <c r="S337" s="218"/>
      <c r="T337" s="218"/>
      <c r="U337" s="218"/>
      <c r="V337" s="218"/>
      <c r="W337" s="218"/>
      <c r="X337" s="100"/>
      <c r="Y337" s="100"/>
      <c r="Z337" s="100"/>
      <c r="AA337" s="219" t="str">
        <f t="shared" si="27"/>
        <v/>
      </c>
      <c r="AB337" s="220"/>
      <c r="AC337" s="221"/>
      <c r="AD337" s="221"/>
      <c r="AE337" s="222"/>
      <c r="AF337" s="222"/>
      <c r="AG337" s="223"/>
      <c r="AH337" s="223"/>
      <c r="AI337" s="223"/>
      <c r="AJ337" s="223"/>
      <c r="AK337" s="223"/>
      <c r="AL337" s="223"/>
      <c r="AM337" s="223"/>
      <c r="AN337" s="101"/>
      <c r="AO337" s="98"/>
      <c r="AP337" s="99"/>
      <c r="AR337" s="76" t="str">
        <f t="shared" si="10"/>
        <v/>
      </c>
      <c r="AS337" s="76">
        <f t="shared" si="20"/>
        <v>0</v>
      </c>
      <c r="AT337" s="76">
        <f t="shared" si="21"/>
        <v>0</v>
      </c>
    </row>
    <row r="338" spans="1:46" ht="30" customHeight="1" x14ac:dyDescent="0.25">
      <c r="A338" s="214"/>
      <c r="B338" s="214"/>
      <c r="C338" s="214"/>
      <c r="D338" s="224"/>
      <c r="E338" s="225"/>
      <c r="F338" s="226"/>
      <c r="G338" s="224"/>
      <c r="H338" s="225"/>
      <c r="I338" s="225"/>
      <c r="J338" s="226"/>
      <c r="K338" s="111"/>
      <c r="L338" s="215"/>
      <c r="M338" s="216"/>
      <c r="N338" s="217"/>
      <c r="O338" s="217"/>
      <c r="P338" s="217"/>
      <c r="Q338" s="217"/>
      <c r="R338" s="217"/>
      <c r="S338" s="218"/>
      <c r="T338" s="218"/>
      <c r="U338" s="218"/>
      <c r="V338" s="218"/>
      <c r="W338" s="218"/>
      <c r="X338" s="100"/>
      <c r="Y338" s="100"/>
      <c r="Z338" s="100"/>
      <c r="AA338" s="219" t="str">
        <f t="shared" si="27"/>
        <v/>
      </c>
      <c r="AB338" s="220"/>
      <c r="AC338" s="221"/>
      <c r="AD338" s="221"/>
      <c r="AE338" s="222"/>
      <c r="AF338" s="222"/>
      <c r="AG338" s="223"/>
      <c r="AH338" s="223"/>
      <c r="AI338" s="223"/>
      <c r="AJ338" s="223"/>
      <c r="AK338" s="223"/>
      <c r="AL338" s="223"/>
      <c r="AM338" s="223"/>
      <c r="AN338" s="101"/>
      <c r="AO338" s="98"/>
      <c r="AP338" s="99"/>
      <c r="AR338" s="76" t="str">
        <f t="shared" si="10"/>
        <v/>
      </c>
      <c r="AS338" s="76">
        <f t="shared" si="20"/>
        <v>0</v>
      </c>
      <c r="AT338" s="76">
        <f t="shared" si="21"/>
        <v>0</v>
      </c>
    </row>
    <row r="339" spans="1:46" ht="30" customHeight="1" x14ac:dyDescent="0.25">
      <c r="A339" s="214"/>
      <c r="B339" s="214"/>
      <c r="C339" s="214"/>
      <c r="D339" s="224"/>
      <c r="E339" s="225"/>
      <c r="F339" s="226"/>
      <c r="G339" s="224"/>
      <c r="H339" s="225"/>
      <c r="I339" s="225"/>
      <c r="J339" s="226"/>
      <c r="K339" s="111"/>
      <c r="L339" s="215"/>
      <c r="M339" s="216"/>
      <c r="N339" s="217"/>
      <c r="O339" s="217"/>
      <c r="P339" s="217"/>
      <c r="Q339" s="217"/>
      <c r="R339" s="217"/>
      <c r="S339" s="218"/>
      <c r="T339" s="218"/>
      <c r="U339" s="218"/>
      <c r="V339" s="218"/>
      <c r="W339" s="218"/>
      <c r="X339" s="100"/>
      <c r="Y339" s="100"/>
      <c r="Z339" s="100"/>
      <c r="AA339" s="219" t="str">
        <f t="shared" si="27"/>
        <v/>
      </c>
      <c r="AB339" s="220"/>
      <c r="AC339" s="221"/>
      <c r="AD339" s="221"/>
      <c r="AE339" s="222"/>
      <c r="AF339" s="222"/>
      <c r="AG339" s="223"/>
      <c r="AH339" s="223"/>
      <c r="AI339" s="223"/>
      <c r="AJ339" s="223"/>
      <c r="AK339" s="223"/>
      <c r="AL339" s="223"/>
      <c r="AM339" s="223"/>
      <c r="AN339" s="101"/>
      <c r="AO339" s="98"/>
      <c r="AP339" s="99"/>
      <c r="AR339" s="76" t="str">
        <f t="shared" si="10"/>
        <v/>
      </c>
      <c r="AS339" s="76">
        <f t="shared" ref="AS339:AS402" si="28">IF(K339&lt;&gt;"Tier 1",AP339,"")</f>
        <v>0</v>
      </c>
      <c r="AT339" s="76">
        <f t="shared" ref="AT339:AT402" si="29">MIN(IF(AN339&gt;=0,IF(AP339&gt;=0, AN339:AP339, " ")))</f>
        <v>0</v>
      </c>
    </row>
    <row r="340" spans="1:46" ht="30" customHeight="1" x14ac:dyDescent="0.25">
      <c r="A340" s="214"/>
      <c r="B340" s="214"/>
      <c r="C340" s="214"/>
      <c r="D340" s="224"/>
      <c r="E340" s="225"/>
      <c r="F340" s="226"/>
      <c r="G340" s="224"/>
      <c r="H340" s="225"/>
      <c r="I340" s="225"/>
      <c r="J340" s="226"/>
      <c r="K340" s="111"/>
      <c r="L340" s="215"/>
      <c r="M340" s="216"/>
      <c r="N340" s="217"/>
      <c r="O340" s="217"/>
      <c r="P340" s="217"/>
      <c r="Q340" s="217"/>
      <c r="R340" s="217"/>
      <c r="S340" s="218"/>
      <c r="T340" s="218"/>
      <c r="U340" s="218"/>
      <c r="V340" s="218"/>
      <c r="W340" s="218"/>
      <c r="X340" s="100"/>
      <c r="Y340" s="100"/>
      <c r="Z340" s="100"/>
      <c r="AA340" s="219" t="str">
        <f t="shared" si="27"/>
        <v/>
      </c>
      <c r="AB340" s="220"/>
      <c r="AC340" s="221"/>
      <c r="AD340" s="221"/>
      <c r="AE340" s="222"/>
      <c r="AF340" s="222"/>
      <c r="AG340" s="223"/>
      <c r="AH340" s="223"/>
      <c r="AI340" s="223"/>
      <c r="AJ340" s="223"/>
      <c r="AK340" s="223"/>
      <c r="AL340" s="223"/>
      <c r="AM340" s="223"/>
      <c r="AN340" s="101"/>
      <c r="AO340" s="98"/>
      <c r="AP340" s="99"/>
      <c r="AR340" s="76" t="str">
        <f t="shared" si="10"/>
        <v/>
      </c>
      <c r="AS340" s="76">
        <f t="shared" si="28"/>
        <v>0</v>
      </c>
      <c r="AT340" s="76">
        <f t="shared" si="29"/>
        <v>0</v>
      </c>
    </row>
    <row r="341" spans="1:46" ht="30" customHeight="1" x14ac:dyDescent="0.25">
      <c r="A341" s="214"/>
      <c r="B341" s="214"/>
      <c r="C341" s="214"/>
      <c r="D341" s="224"/>
      <c r="E341" s="225"/>
      <c r="F341" s="226"/>
      <c r="G341" s="224"/>
      <c r="H341" s="225"/>
      <c r="I341" s="225"/>
      <c r="J341" s="226"/>
      <c r="K341" s="111"/>
      <c r="L341" s="215"/>
      <c r="M341" s="216"/>
      <c r="N341" s="217"/>
      <c r="O341" s="217"/>
      <c r="P341" s="217"/>
      <c r="Q341" s="217"/>
      <c r="R341" s="217"/>
      <c r="S341" s="218"/>
      <c r="T341" s="218"/>
      <c r="U341" s="218"/>
      <c r="V341" s="218"/>
      <c r="W341" s="218"/>
      <c r="X341" s="100"/>
      <c r="Y341" s="100"/>
      <c r="Z341" s="100"/>
      <c r="AA341" s="219" t="str">
        <f t="shared" si="27"/>
        <v/>
      </c>
      <c r="AB341" s="220"/>
      <c r="AC341" s="221"/>
      <c r="AD341" s="221"/>
      <c r="AE341" s="222"/>
      <c r="AF341" s="222"/>
      <c r="AG341" s="223"/>
      <c r="AH341" s="223"/>
      <c r="AI341" s="223"/>
      <c r="AJ341" s="223"/>
      <c r="AK341" s="223"/>
      <c r="AL341" s="223"/>
      <c r="AM341" s="223"/>
      <c r="AN341" s="101"/>
      <c r="AO341" s="98"/>
      <c r="AP341" s="99"/>
      <c r="AR341" s="76" t="str">
        <f t="shared" si="10"/>
        <v/>
      </c>
      <c r="AS341" s="76">
        <f t="shared" si="28"/>
        <v>0</v>
      </c>
      <c r="AT341" s="76">
        <f t="shared" si="29"/>
        <v>0</v>
      </c>
    </row>
    <row r="342" spans="1:46" ht="30" customHeight="1" x14ac:dyDescent="0.25">
      <c r="A342" s="214"/>
      <c r="B342" s="214"/>
      <c r="C342" s="214"/>
      <c r="D342" s="214"/>
      <c r="E342" s="214"/>
      <c r="F342" s="214"/>
      <c r="G342" s="214"/>
      <c r="H342" s="214"/>
      <c r="I342" s="214"/>
      <c r="J342" s="214"/>
      <c r="K342" s="111"/>
      <c r="L342" s="215"/>
      <c r="M342" s="216"/>
      <c r="N342" s="217"/>
      <c r="O342" s="217"/>
      <c r="P342" s="217"/>
      <c r="Q342" s="217"/>
      <c r="R342" s="217"/>
      <c r="S342" s="218"/>
      <c r="T342" s="218"/>
      <c r="U342" s="218"/>
      <c r="V342" s="218"/>
      <c r="W342" s="218"/>
      <c r="X342" s="100"/>
      <c r="Y342" s="100"/>
      <c r="Z342" s="100"/>
      <c r="AA342" s="219" t="str">
        <f t="shared" si="27"/>
        <v/>
      </c>
      <c r="AB342" s="220"/>
      <c r="AC342" s="221"/>
      <c r="AD342" s="221"/>
      <c r="AE342" s="222"/>
      <c r="AF342" s="222"/>
      <c r="AG342" s="223"/>
      <c r="AH342" s="223"/>
      <c r="AI342" s="223"/>
      <c r="AJ342" s="223"/>
      <c r="AK342" s="223"/>
      <c r="AL342" s="223"/>
      <c r="AM342" s="223"/>
      <c r="AN342" s="101"/>
      <c r="AO342" s="98"/>
      <c r="AP342" s="99"/>
      <c r="AR342" s="76" t="str">
        <f t="shared" si="10"/>
        <v/>
      </c>
      <c r="AS342" s="76">
        <f t="shared" si="28"/>
        <v>0</v>
      </c>
      <c r="AT342" s="76">
        <f t="shared" si="29"/>
        <v>0</v>
      </c>
    </row>
    <row r="343" spans="1:46" ht="30" customHeight="1" x14ac:dyDescent="0.25">
      <c r="A343" s="214"/>
      <c r="B343" s="214"/>
      <c r="C343" s="214"/>
      <c r="D343" s="214"/>
      <c r="E343" s="214"/>
      <c r="F343" s="214"/>
      <c r="G343" s="214"/>
      <c r="H343" s="214"/>
      <c r="I343" s="214"/>
      <c r="J343" s="214"/>
      <c r="K343" s="111"/>
      <c r="L343" s="215"/>
      <c r="M343" s="216"/>
      <c r="N343" s="217"/>
      <c r="O343" s="217"/>
      <c r="P343" s="217"/>
      <c r="Q343" s="217"/>
      <c r="R343" s="217"/>
      <c r="S343" s="218"/>
      <c r="T343" s="218"/>
      <c r="U343" s="218"/>
      <c r="V343" s="218"/>
      <c r="W343" s="218"/>
      <c r="X343" s="100"/>
      <c r="Y343" s="100"/>
      <c r="Z343" s="100"/>
      <c r="AA343" s="219" t="str">
        <f t="shared" si="27"/>
        <v/>
      </c>
      <c r="AB343" s="220"/>
      <c r="AC343" s="221"/>
      <c r="AD343" s="221"/>
      <c r="AE343" s="222"/>
      <c r="AF343" s="222"/>
      <c r="AG343" s="223"/>
      <c r="AH343" s="223"/>
      <c r="AI343" s="223"/>
      <c r="AJ343" s="223"/>
      <c r="AK343" s="223"/>
      <c r="AL343" s="223"/>
      <c r="AM343" s="223"/>
      <c r="AN343" s="101"/>
      <c r="AO343" s="98"/>
      <c r="AP343" s="99"/>
      <c r="AR343" s="76" t="str">
        <f t="shared" si="10"/>
        <v/>
      </c>
      <c r="AS343" s="76">
        <f t="shared" si="28"/>
        <v>0</v>
      </c>
      <c r="AT343" s="76">
        <f t="shared" si="29"/>
        <v>0</v>
      </c>
    </row>
    <row r="344" spans="1:46" ht="30" customHeight="1" x14ac:dyDescent="0.25">
      <c r="A344" s="214"/>
      <c r="B344" s="214"/>
      <c r="C344" s="214"/>
      <c r="D344" s="214"/>
      <c r="E344" s="214"/>
      <c r="F344" s="214"/>
      <c r="G344" s="214"/>
      <c r="H344" s="214"/>
      <c r="I344" s="214"/>
      <c r="J344" s="214"/>
      <c r="K344" s="111"/>
      <c r="L344" s="215"/>
      <c r="M344" s="216"/>
      <c r="N344" s="217"/>
      <c r="O344" s="217"/>
      <c r="P344" s="217"/>
      <c r="Q344" s="217"/>
      <c r="R344" s="217"/>
      <c r="S344" s="218"/>
      <c r="T344" s="218"/>
      <c r="U344" s="218"/>
      <c r="V344" s="218"/>
      <c r="W344" s="218"/>
      <c r="X344" s="100"/>
      <c r="Y344" s="100"/>
      <c r="Z344" s="100"/>
      <c r="AA344" s="219" t="str">
        <f t="shared" si="27"/>
        <v/>
      </c>
      <c r="AB344" s="220"/>
      <c r="AC344" s="221"/>
      <c r="AD344" s="221"/>
      <c r="AE344" s="222"/>
      <c r="AF344" s="222"/>
      <c r="AG344" s="223"/>
      <c r="AH344" s="223"/>
      <c r="AI344" s="223"/>
      <c r="AJ344" s="223"/>
      <c r="AK344" s="223"/>
      <c r="AL344" s="223"/>
      <c r="AM344" s="223"/>
      <c r="AN344" s="101"/>
      <c r="AO344" s="98"/>
      <c r="AP344" s="99"/>
      <c r="AR344" s="76" t="str">
        <f t="shared" si="10"/>
        <v/>
      </c>
      <c r="AS344" s="76">
        <f t="shared" si="28"/>
        <v>0</v>
      </c>
      <c r="AT344" s="76">
        <f t="shared" si="29"/>
        <v>0</v>
      </c>
    </row>
    <row r="345" spans="1:46" ht="30" customHeight="1" x14ac:dyDescent="0.25">
      <c r="A345" s="214"/>
      <c r="B345" s="214"/>
      <c r="C345" s="214"/>
      <c r="D345" s="112"/>
      <c r="E345" s="113"/>
      <c r="F345" s="114"/>
      <c r="G345" s="112"/>
      <c r="H345" s="113"/>
      <c r="I345" s="113"/>
      <c r="J345" s="114"/>
      <c r="K345" s="111"/>
      <c r="L345" s="215"/>
      <c r="M345" s="216"/>
      <c r="N345" s="217"/>
      <c r="O345" s="217"/>
      <c r="P345" s="217"/>
      <c r="Q345" s="217"/>
      <c r="R345" s="217"/>
      <c r="S345" s="218"/>
      <c r="T345" s="218"/>
      <c r="U345" s="218"/>
      <c r="V345" s="218"/>
      <c r="W345" s="218"/>
      <c r="X345" s="100"/>
      <c r="Y345" s="100"/>
      <c r="Z345" s="100"/>
      <c r="AA345" s="219" t="str">
        <f t="shared" si="27"/>
        <v/>
      </c>
      <c r="AB345" s="220"/>
      <c r="AC345" s="221"/>
      <c r="AD345" s="221"/>
      <c r="AE345" s="222"/>
      <c r="AF345" s="222"/>
      <c r="AG345" s="223"/>
      <c r="AH345" s="223"/>
      <c r="AI345" s="223"/>
      <c r="AJ345" s="223"/>
      <c r="AK345" s="223"/>
      <c r="AL345" s="223"/>
      <c r="AM345" s="223"/>
      <c r="AN345" s="101"/>
      <c r="AO345" s="98"/>
      <c r="AP345" s="99"/>
      <c r="AR345" s="76" t="str">
        <f t="shared" si="10"/>
        <v/>
      </c>
      <c r="AS345" s="76">
        <f t="shared" si="28"/>
        <v>0</v>
      </c>
      <c r="AT345" s="76">
        <f t="shared" si="29"/>
        <v>0</v>
      </c>
    </row>
    <row r="346" spans="1:46" ht="30" customHeight="1" x14ac:dyDescent="0.25">
      <c r="A346" s="214"/>
      <c r="B346" s="214"/>
      <c r="C346" s="214"/>
      <c r="D346" s="112"/>
      <c r="E346" s="113"/>
      <c r="F346" s="114"/>
      <c r="G346" s="112"/>
      <c r="H346" s="113"/>
      <c r="I346" s="113"/>
      <c r="J346" s="114"/>
      <c r="K346" s="111"/>
      <c r="L346" s="215"/>
      <c r="M346" s="216"/>
      <c r="N346" s="217"/>
      <c r="O346" s="217"/>
      <c r="P346" s="217"/>
      <c r="Q346" s="217"/>
      <c r="R346" s="217"/>
      <c r="S346" s="218"/>
      <c r="T346" s="218"/>
      <c r="U346" s="218"/>
      <c r="V346" s="218"/>
      <c r="W346" s="218"/>
      <c r="X346" s="100"/>
      <c r="Y346" s="100"/>
      <c r="Z346" s="100"/>
      <c r="AA346" s="219" t="str">
        <f t="shared" si="27"/>
        <v/>
      </c>
      <c r="AB346" s="220"/>
      <c r="AC346" s="221"/>
      <c r="AD346" s="221"/>
      <c r="AE346" s="222"/>
      <c r="AF346" s="222"/>
      <c r="AG346" s="223"/>
      <c r="AH346" s="223"/>
      <c r="AI346" s="223"/>
      <c r="AJ346" s="223"/>
      <c r="AK346" s="223"/>
      <c r="AL346" s="223"/>
      <c r="AM346" s="223"/>
      <c r="AN346" s="101"/>
      <c r="AO346" s="98"/>
      <c r="AP346" s="99"/>
      <c r="AR346" s="76" t="str">
        <f t="shared" si="10"/>
        <v/>
      </c>
      <c r="AS346" s="76">
        <f t="shared" si="28"/>
        <v>0</v>
      </c>
      <c r="AT346" s="76">
        <f t="shared" si="29"/>
        <v>0</v>
      </c>
    </row>
    <row r="347" spans="1:46" ht="30" customHeight="1" x14ac:dyDescent="0.25">
      <c r="A347" s="214"/>
      <c r="B347" s="214"/>
      <c r="C347" s="214"/>
      <c r="D347" s="112"/>
      <c r="E347" s="113"/>
      <c r="F347" s="114"/>
      <c r="G347" s="112"/>
      <c r="H347" s="113"/>
      <c r="I347" s="113"/>
      <c r="J347" s="114"/>
      <c r="K347" s="111"/>
      <c r="L347" s="215"/>
      <c r="M347" s="216"/>
      <c r="N347" s="217"/>
      <c r="O347" s="217"/>
      <c r="P347" s="217"/>
      <c r="Q347" s="217"/>
      <c r="R347" s="217"/>
      <c r="S347" s="218"/>
      <c r="T347" s="218"/>
      <c r="U347" s="218"/>
      <c r="V347" s="218"/>
      <c r="W347" s="218"/>
      <c r="X347" s="100"/>
      <c r="Y347" s="100"/>
      <c r="Z347" s="100"/>
      <c r="AA347" s="219" t="str">
        <f t="shared" si="27"/>
        <v/>
      </c>
      <c r="AB347" s="220"/>
      <c r="AC347" s="221"/>
      <c r="AD347" s="221"/>
      <c r="AE347" s="222"/>
      <c r="AF347" s="222"/>
      <c r="AG347" s="223"/>
      <c r="AH347" s="223"/>
      <c r="AI347" s="223"/>
      <c r="AJ347" s="223"/>
      <c r="AK347" s="223"/>
      <c r="AL347" s="223"/>
      <c r="AM347" s="223"/>
      <c r="AN347" s="101"/>
      <c r="AO347" s="98"/>
      <c r="AP347" s="99"/>
      <c r="AR347" s="76" t="str">
        <f t="shared" si="10"/>
        <v/>
      </c>
      <c r="AS347" s="76">
        <f t="shared" si="28"/>
        <v>0</v>
      </c>
      <c r="AT347" s="76">
        <f t="shared" si="29"/>
        <v>0</v>
      </c>
    </row>
    <row r="348" spans="1:46" ht="30" customHeight="1" x14ac:dyDescent="0.25">
      <c r="A348" s="214"/>
      <c r="B348" s="214"/>
      <c r="C348" s="214"/>
      <c r="D348" s="112"/>
      <c r="E348" s="113"/>
      <c r="F348" s="114"/>
      <c r="G348" s="112"/>
      <c r="H348" s="113"/>
      <c r="I348" s="113"/>
      <c r="J348" s="114"/>
      <c r="K348" s="111"/>
      <c r="L348" s="215"/>
      <c r="M348" s="216"/>
      <c r="N348" s="217"/>
      <c r="O348" s="217"/>
      <c r="P348" s="217"/>
      <c r="Q348" s="217"/>
      <c r="R348" s="217"/>
      <c r="S348" s="218"/>
      <c r="T348" s="218"/>
      <c r="U348" s="218"/>
      <c r="V348" s="218"/>
      <c r="W348" s="218"/>
      <c r="X348" s="100"/>
      <c r="Y348" s="100"/>
      <c r="Z348" s="100"/>
      <c r="AA348" s="219" t="str">
        <f t="shared" si="27"/>
        <v/>
      </c>
      <c r="AB348" s="220"/>
      <c r="AC348" s="221"/>
      <c r="AD348" s="221"/>
      <c r="AE348" s="222"/>
      <c r="AF348" s="222"/>
      <c r="AG348" s="223"/>
      <c r="AH348" s="223"/>
      <c r="AI348" s="223"/>
      <c r="AJ348" s="223"/>
      <c r="AK348" s="223"/>
      <c r="AL348" s="223"/>
      <c r="AM348" s="223"/>
      <c r="AN348" s="101"/>
      <c r="AO348" s="98"/>
      <c r="AP348" s="99"/>
      <c r="AR348" s="76" t="str">
        <f t="shared" si="10"/>
        <v/>
      </c>
      <c r="AS348" s="76">
        <f t="shared" si="28"/>
        <v>0</v>
      </c>
      <c r="AT348" s="76">
        <f t="shared" si="29"/>
        <v>0</v>
      </c>
    </row>
    <row r="349" spans="1:46" ht="30" customHeight="1" x14ac:dyDescent="0.25">
      <c r="A349" s="214"/>
      <c r="B349" s="214"/>
      <c r="C349" s="214"/>
      <c r="D349" s="112"/>
      <c r="E349" s="113"/>
      <c r="F349" s="114"/>
      <c r="G349" s="112"/>
      <c r="H349" s="113"/>
      <c r="I349" s="113"/>
      <c r="J349" s="114"/>
      <c r="K349" s="111"/>
      <c r="L349" s="215"/>
      <c r="M349" s="216"/>
      <c r="N349" s="217"/>
      <c r="O349" s="217"/>
      <c r="P349" s="217"/>
      <c r="Q349" s="217"/>
      <c r="R349" s="217"/>
      <c r="S349" s="218"/>
      <c r="T349" s="218"/>
      <c r="U349" s="218"/>
      <c r="V349" s="218"/>
      <c r="W349" s="218"/>
      <c r="X349" s="100"/>
      <c r="Y349" s="100"/>
      <c r="Z349" s="100"/>
      <c r="AA349" s="219" t="str">
        <f t="shared" si="27"/>
        <v/>
      </c>
      <c r="AB349" s="220"/>
      <c r="AC349" s="221"/>
      <c r="AD349" s="221"/>
      <c r="AE349" s="222"/>
      <c r="AF349" s="222"/>
      <c r="AG349" s="223"/>
      <c r="AH349" s="223"/>
      <c r="AI349" s="223"/>
      <c r="AJ349" s="223"/>
      <c r="AK349" s="223"/>
      <c r="AL349" s="223"/>
      <c r="AM349" s="223"/>
      <c r="AN349" s="101"/>
      <c r="AO349" s="98"/>
      <c r="AP349" s="99"/>
      <c r="AR349" s="76" t="str">
        <f t="shared" si="10"/>
        <v/>
      </c>
      <c r="AS349" s="76">
        <f t="shared" si="28"/>
        <v>0</v>
      </c>
      <c r="AT349" s="76">
        <f t="shared" si="29"/>
        <v>0</v>
      </c>
    </row>
    <row r="350" spans="1:46" ht="30" customHeight="1" x14ac:dyDescent="0.25">
      <c r="A350" s="214"/>
      <c r="B350" s="214"/>
      <c r="C350" s="214"/>
      <c r="D350" s="224"/>
      <c r="E350" s="225"/>
      <c r="F350" s="226"/>
      <c r="G350" s="224"/>
      <c r="H350" s="225"/>
      <c r="I350" s="225"/>
      <c r="J350" s="226"/>
      <c r="K350" s="111"/>
      <c r="L350" s="215"/>
      <c r="M350" s="216"/>
      <c r="N350" s="217"/>
      <c r="O350" s="217"/>
      <c r="P350" s="217"/>
      <c r="Q350" s="217"/>
      <c r="R350" s="217"/>
      <c r="S350" s="218"/>
      <c r="T350" s="218"/>
      <c r="U350" s="218"/>
      <c r="V350" s="218"/>
      <c r="W350" s="218"/>
      <c r="X350" s="100"/>
      <c r="Y350" s="100"/>
      <c r="Z350" s="100"/>
      <c r="AA350" s="219" t="str">
        <f t="shared" si="27"/>
        <v/>
      </c>
      <c r="AB350" s="220"/>
      <c r="AC350" s="221"/>
      <c r="AD350" s="221"/>
      <c r="AE350" s="222"/>
      <c r="AF350" s="222"/>
      <c r="AG350" s="223"/>
      <c r="AH350" s="223"/>
      <c r="AI350" s="223"/>
      <c r="AJ350" s="223"/>
      <c r="AK350" s="223"/>
      <c r="AL350" s="223"/>
      <c r="AM350" s="223"/>
      <c r="AN350" s="101"/>
      <c r="AO350" s="98"/>
      <c r="AP350" s="99"/>
      <c r="AR350" s="76" t="str">
        <f t="shared" si="10"/>
        <v/>
      </c>
      <c r="AS350" s="76">
        <f t="shared" si="28"/>
        <v>0</v>
      </c>
      <c r="AT350" s="76">
        <f t="shared" si="29"/>
        <v>0</v>
      </c>
    </row>
    <row r="351" spans="1:46" ht="30" customHeight="1" x14ac:dyDescent="0.25">
      <c r="A351" s="214"/>
      <c r="B351" s="214"/>
      <c r="C351" s="214"/>
      <c r="D351" s="224"/>
      <c r="E351" s="225"/>
      <c r="F351" s="226"/>
      <c r="G351" s="224"/>
      <c r="H351" s="225"/>
      <c r="I351" s="225"/>
      <c r="J351" s="226"/>
      <c r="K351" s="111"/>
      <c r="L351" s="215"/>
      <c r="M351" s="216"/>
      <c r="N351" s="217"/>
      <c r="O351" s="217"/>
      <c r="P351" s="217"/>
      <c r="Q351" s="217"/>
      <c r="R351" s="217"/>
      <c r="S351" s="218"/>
      <c r="T351" s="218"/>
      <c r="U351" s="218"/>
      <c r="V351" s="218"/>
      <c r="W351" s="218"/>
      <c r="X351" s="100"/>
      <c r="Y351" s="100"/>
      <c r="Z351" s="100"/>
      <c r="AA351" s="219" t="str">
        <f t="shared" si="27"/>
        <v/>
      </c>
      <c r="AB351" s="220"/>
      <c r="AC351" s="221"/>
      <c r="AD351" s="221"/>
      <c r="AE351" s="222"/>
      <c r="AF351" s="222"/>
      <c r="AG351" s="223"/>
      <c r="AH351" s="223"/>
      <c r="AI351" s="223"/>
      <c r="AJ351" s="223"/>
      <c r="AK351" s="223"/>
      <c r="AL351" s="223"/>
      <c r="AM351" s="223"/>
      <c r="AN351" s="101"/>
      <c r="AO351" s="98"/>
      <c r="AP351" s="99"/>
      <c r="AR351" s="76" t="str">
        <f t="shared" si="10"/>
        <v/>
      </c>
      <c r="AS351" s="76">
        <f t="shared" si="28"/>
        <v>0</v>
      </c>
      <c r="AT351" s="76">
        <f t="shared" si="29"/>
        <v>0</v>
      </c>
    </row>
    <row r="352" spans="1:46" ht="30" customHeight="1" x14ac:dyDescent="0.25">
      <c r="A352" s="214"/>
      <c r="B352" s="214"/>
      <c r="C352" s="214"/>
      <c r="D352" s="224"/>
      <c r="E352" s="225"/>
      <c r="F352" s="226"/>
      <c r="G352" s="224"/>
      <c r="H352" s="225"/>
      <c r="I352" s="225"/>
      <c r="J352" s="226"/>
      <c r="K352" s="111"/>
      <c r="L352" s="215"/>
      <c r="M352" s="216"/>
      <c r="N352" s="217"/>
      <c r="O352" s="217"/>
      <c r="P352" s="217"/>
      <c r="Q352" s="217"/>
      <c r="R352" s="217"/>
      <c r="S352" s="218"/>
      <c r="T352" s="218"/>
      <c r="U352" s="218"/>
      <c r="V352" s="218"/>
      <c r="W352" s="218"/>
      <c r="X352" s="100"/>
      <c r="Y352" s="100"/>
      <c r="Z352" s="100"/>
      <c r="AA352" s="219" t="str">
        <f t="shared" si="27"/>
        <v/>
      </c>
      <c r="AB352" s="220"/>
      <c r="AC352" s="221"/>
      <c r="AD352" s="221"/>
      <c r="AE352" s="222"/>
      <c r="AF352" s="222"/>
      <c r="AG352" s="223"/>
      <c r="AH352" s="223"/>
      <c r="AI352" s="223"/>
      <c r="AJ352" s="223"/>
      <c r="AK352" s="223"/>
      <c r="AL352" s="223"/>
      <c r="AM352" s="223"/>
      <c r="AN352" s="101"/>
      <c r="AO352" s="98"/>
      <c r="AP352" s="99"/>
      <c r="AR352" s="76" t="str">
        <f t="shared" si="10"/>
        <v/>
      </c>
      <c r="AS352" s="76">
        <f t="shared" si="28"/>
        <v>0</v>
      </c>
      <c r="AT352" s="76">
        <f t="shared" si="29"/>
        <v>0</v>
      </c>
    </row>
    <row r="353" spans="1:46" ht="30" customHeight="1" x14ac:dyDescent="0.25">
      <c r="A353" s="214"/>
      <c r="B353" s="214"/>
      <c r="C353" s="214"/>
      <c r="D353" s="224"/>
      <c r="E353" s="225"/>
      <c r="F353" s="226"/>
      <c r="G353" s="224"/>
      <c r="H353" s="225"/>
      <c r="I353" s="225"/>
      <c r="J353" s="226"/>
      <c r="K353" s="111"/>
      <c r="L353" s="215"/>
      <c r="M353" s="216"/>
      <c r="N353" s="217"/>
      <c r="O353" s="217"/>
      <c r="P353" s="217"/>
      <c r="Q353" s="217"/>
      <c r="R353" s="217"/>
      <c r="S353" s="218"/>
      <c r="T353" s="218"/>
      <c r="U353" s="218"/>
      <c r="V353" s="218"/>
      <c r="W353" s="218"/>
      <c r="X353" s="100"/>
      <c r="Y353" s="100"/>
      <c r="Z353" s="100"/>
      <c r="AA353" s="219" t="str">
        <f t="shared" si="27"/>
        <v/>
      </c>
      <c r="AB353" s="220"/>
      <c r="AC353" s="221"/>
      <c r="AD353" s="221"/>
      <c r="AE353" s="222"/>
      <c r="AF353" s="222"/>
      <c r="AG353" s="223"/>
      <c r="AH353" s="223"/>
      <c r="AI353" s="223"/>
      <c r="AJ353" s="223"/>
      <c r="AK353" s="223"/>
      <c r="AL353" s="223"/>
      <c r="AM353" s="223"/>
      <c r="AN353" s="101"/>
      <c r="AO353" s="98"/>
      <c r="AP353" s="99"/>
      <c r="AR353" s="76" t="str">
        <f t="shared" si="10"/>
        <v/>
      </c>
      <c r="AS353" s="76">
        <f t="shared" si="28"/>
        <v>0</v>
      </c>
      <c r="AT353" s="76">
        <f t="shared" si="29"/>
        <v>0</v>
      </c>
    </row>
    <row r="354" spans="1:46" ht="30" customHeight="1" x14ac:dyDescent="0.25">
      <c r="A354" s="214"/>
      <c r="B354" s="214"/>
      <c r="C354" s="214"/>
      <c r="D354" s="224"/>
      <c r="E354" s="225"/>
      <c r="F354" s="226"/>
      <c r="G354" s="224"/>
      <c r="H354" s="225"/>
      <c r="I354" s="225"/>
      <c r="J354" s="226"/>
      <c r="K354" s="111"/>
      <c r="L354" s="215"/>
      <c r="M354" s="216"/>
      <c r="N354" s="217"/>
      <c r="O354" s="217"/>
      <c r="P354" s="217"/>
      <c r="Q354" s="217"/>
      <c r="R354" s="217"/>
      <c r="S354" s="218"/>
      <c r="T354" s="218"/>
      <c r="U354" s="218"/>
      <c r="V354" s="218"/>
      <c r="W354" s="218"/>
      <c r="X354" s="100"/>
      <c r="Y354" s="100"/>
      <c r="Z354" s="100"/>
      <c r="AA354" s="219" t="str">
        <f t="shared" si="27"/>
        <v/>
      </c>
      <c r="AB354" s="220"/>
      <c r="AC354" s="221"/>
      <c r="AD354" s="221"/>
      <c r="AE354" s="222"/>
      <c r="AF354" s="222"/>
      <c r="AG354" s="223"/>
      <c r="AH354" s="223"/>
      <c r="AI354" s="223"/>
      <c r="AJ354" s="223"/>
      <c r="AK354" s="223"/>
      <c r="AL354" s="223"/>
      <c r="AM354" s="223"/>
      <c r="AN354" s="101"/>
      <c r="AO354" s="98"/>
      <c r="AP354" s="99"/>
      <c r="AR354" s="76" t="str">
        <f t="shared" si="10"/>
        <v/>
      </c>
      <c r="AS354" s="76">
        <f t="shared" si="28"/>
        <v>0</v>
      </c>
      <c r="AT354" s="76">
        <f t="shared" si="29"/>
        <v>0</v>
      </c>
    </row>
    <row r="355" spans="1:46" ht="30" customHeight="1" x14ac:dyDescent="0.25">
      <c r="A355" s="214"/>
      <c r="B355" s="214"/>
      <c r="C355" s="214"/>
      <c r="D355" s="214"/>
      <c r="E355" s="214"/>
      <c r="F355" s="214"/>
      <c r="G355" s="214"/>
      <c r="H355" s="214"/>
      <c r="I355" s="214"/>
      <c r="J355" s="214"/>
      <c r="K355" s="111"/>
      <c r="L355" s="215"/>
      <c r="M355" s="216"/>
      <c r="N355" s="217"/>
      <c r="O355" s="217"/>
      <c r="P355" s="217"/>
      <c r="Q355" s="217"/>
      <c r="R355" s="217"/>
      <c r="S355" s="218"/>
      <c r="T355" s="218"/>
      <c r="U355" s="218"/>
      <c r="V355" s="218"/>
      <c r="W355" s="218"/>
      <c r="X355" s="100"/>
      <c r="Y355" s="100"/>
      <c r="Z355" s="100"/>
      <c r="AA355" s="219" t="str">
        <f t="shared" si="27"/>
        <v/>
      </c>
      <c r="AB355" s="220"/>
      <c r="AC355" s="221"/>
      <c r="AD355" s="221"/>
      <c r="AE355" s="222"/>
      <c r="AF355" s="222"/>
      <c r="AG355" s="223"/>
      <c r="AH355" s="223"/>
      <c r="AI355" s="223"/>
      <c r="AJ355" s="223"/>
      <c r="AK355" s="223"/>
      <c r="AL355" s="223"/>
      <c r="AM355" s="223"/>
      <c r="AN355" s="101"/>
      <c r="AO355" s="98"/>
      <c r="AP355" s="99"/>
      <c r="AR355" s="76" t="str">
        <f t="shared" si="10"/>
        <v/>
      </c>
      <c r="AS355" s="76">
        <f t="shared" si="28"/>
        <v>0</v>
      </c>
      <c r="AT355" s="76">
        <f t="shared" si="29"/>
        <v>0</v>
      </c>
    </row>
    <row r="356" spans="1:46" ht="30" customHeight="1" x14ac:dyDescent="0.25">
      <c r="A356" s="214"/>
      <c r="B356" s="214"/>
      <c r="C356" s="214"/>
      <c r="D356" s="214"/>
      <c r="E356" s="214"/>
      <c r="F356" s="214"/>
      <c r="G356" s="214"/>
      <c r="H356" s="214"/>
      <c r="I356" s="214"/>
      <c r="J356" s="214"/>
      <c r="K356" s="111"/>
      <c r="L356" s="215"/>
      <c r="M356" s="216"/>
      <c r="N356" s="217"/>
      <c r="O356" s="217"/>
      <c r="P356" s="217"/>
      <c r="Q356" s="217"/>
      <c r="R356" s="217"/>
      <c r="S356" s="218"/>
      <c r="T356" s="218"/>
      <c r="U356" s="218"/>
      <c r="V356" s="218"/>
      <c r="W356" s="218"/>
      <c r="X356" s="100"/>
      <c r="Y356" s="100"/>
      <c r="Z356" s="100"/>
      <c r="AA356" s="219" t="str">
        <f t="shared" si="27"/>
        <v/>
      </c>
      <c r="AB356" s="220"/>
      <c r="AC356" s="221"/>
      <c r="AD356" s="221"/>
      <c r="AE356" s="222"/>
      <c r="AF356" s="222"/>
      <c r="AG356" s="223"/>
      <c r="AH356" s="223"/>
      <c r="AI356" s="223"/>
      <c r="AJ356" s="223"/>
      <c r="AK356" s="223"/>
      <c r="AL356" s="223"/>
      <c r="AM356" s="223"/>
      <c r="AN356" s="101"/>
      <c r="AO356" s="98"/>
      <c r="AP356" s="99"/>
      <c r="AR356" s="76" t="str">
        <f t="shared" si="10"/>
        <v/>
      </c>
      <c r="AS356" s="76">
        <f t="shared" si="28"/>
        <v>0</v>
      </c>
      <c r="AT356" s="76">
        <f t="shared" si="29"/>
        <v>0</v>
      </c>
    </row>
    <row r="357" spans="1:46" ht="30" customHeight="1" x14ac:dyDescent="0.25">
      <c r="A357" s="214"/>
      <c r="B357" s="214"/>
      <c r="C357" s="214"/>
      <c r="D357" s="214"/>
      <c r="E357" s="214"/>
      <c r="F357" s="214"/>
      <c r="G357" s="214"/>
      <c r="H357" s="214"/>
      <c r="I357" s="214"/>
      <c r="J357" s="214"/>
      <c r="K357" s="111"/>
      <c r="L357" s="215"/>
      <c r="M357" s="216"/>
      <c r="N357" s="217"/>
      <c r="O357" s="217"/>
      <c r="P357" s="217"/>
      <c r="Q357" s="217"/>
      <c r="R357" s="217"/>
      <c r="S357" s="218"/>
      <c r="T357" s="218"/>
      <c r="U357" s="218"/>
      <c r="V357" s="218"/>
      <c r="W357" s="218"/>
      <c r="X357" s="100"/>
      <c r="Y357" s="100"/>
      <c r="Z357" s="100"/>
      <c r="AA357" s="219" t="str">
        <f t="shared" si="27"/>
        <v/>
      </c>
      <c r="AB357" s="220"/>
      <c r="AC357" s="221"/>
      <c r="AD357" s="221"/>
      <c r="AE357" s="222"/>
      <c r="AF357" s="222"/>
      <c r="AG357" s="223"/>
      <c r="AH357" s="223"/>
      <c r="AI357" s="223"/>
      <c r="AJ357" s="223"/>
      <c r="AK357" s="223"/>
      <c r="AL357" s="223"/>
      <c r="AM357" s="223"/>
      <c r="AN357" s="101"/>
      <c r="AO357" s="98"/>
      <c r="AP357" s="99"/>
      <c r="AR357" s="76" t="str">
        <f t="shared" si="10"/>
        <v/>
      </c>
      <c r="AS357" s="76">
        <f t="shared" si="28"/>
        <v>0</v>
      </c>
      <c r="AT357" s="76">
        <f t="shared" si="29"/>
        <v>0</v>
      </c>
    </row>
    <row r="358" spans="1:46" ht="30" customHeight="1" x14ac:dyDescent="0.25">
      <c r="A358" s="214"/>
      <c r="B358" s="214"/>
      <c r="C358" s="214"/>
      <c r="D358" s="224"/>
      <c r="E358" s="225"/>
      <c r="F358" s="226"/>
      <c r="G358" s="224"/>
      <c r="H358" s="225"/>
      <c r="I358" s="225"/>
      <c r="J358" s="226"/>
      <c r="K358" s="111"/>
      <c r="L358" s="215"/>
      <c r="M358" s="216"/>
      <c r="N358" s="217"/>
      <c r="O358" s="217"/>
      <c r="P358" s="217"/>
      <c r="Q358" s="217"/>
      <c r="R358" s="217"/>
      <c r="S358" s="218"/>
      <c r="T358" s="218"/>
      <c r="U358" s="218"/>
      <c r="V358" s="218"/>
      <c r="W358" s="218"/>
      <c r="X358" s="100"/>
      <c r="Y358" s="100"/>
      <c r="Z358" s="100"/>
      <c r="AA358" s="219" t="str">
        <f t="shared" si="27"/>
        <v/>
      </c>
      <c r="AB358" s="220"/>
      <c r="AC358" s="221"/>
      <c r="AD358" s="221"/>
      <c r="AE358" s="222"/>
      <c r="AF358" s="222"/>
      <c r="AG358" s="223"/>
      <c r="AH358" s="223"/>
      <c r="AI358" s="223"/>
      <c r="AJ358" s="223"/>
      <c r="AK358" s="223"/>
      <c r="AL358" s="223"/>
      <c r="AM358" s="223"/>
      <c r="AN358" s="101"/>
      <c r="AO358" s="98"/>
      <c r="AP358" s="99"/>
      <c r="AR358" s="76" t="str">
        <f t="shared" si="10"/>
        <v/>
      </c>
      <c r="AS358" s="76">
        <f t="shared" si="28"/>
        <v>0</v>
      </c>
      <c r="AT358" s="76">
        <f t="shared" si="29"/>
        <v>0</v>
      </c>
    </row>
    <row r="359" spans="1:46" ht="30" customHeight="1" x14ac:dyDescent="0.25">
      <c r="A359" s="214"/>
      <c r="B359" s="214"/>
      <c r="C359" s="214"/>
      <c r="D359" s="224"/>
      <c r="E359" s="225"/>
      <c r="F359" s="226"/>
      <c r="G359" s="224"/>
      <c r="H359" s="225"/>
      <c r="I359" s="225"/>
      <c r="J359" s="226"/>
      <c r="K359" s="111"/>
      <c r="L359" s="215"/>
      <c r="M359" s="216"/>
      <c r="N359" s="217"/>
      <c r="O359" s="217"/>
      <c r="P359" s="217"/>
      <c r="Q359" s="217"/>
      <c r="R359" s="217"/>
      <c r="S359" s="218"/>
      <c r="T359" s="218"/>
      <c r="U359" s="218"/>
      <c r="V359" s="218"/>
      <c r="W359" s="218"/>
      <c r="X359" s="100"/>
      <c r="Y359" s="100"/>
      <c r="Z359" s="100"/>
      <c r="AA359" s="219" t="str">
        <f t="shared" si="27"/>
        <v/>
      </c>
      <c r="AB359" s="220"/>
      <c r="AC359" s="221"/>
      <c r="AD359" s="221"/>
      <c r="AE359" s="222"/>
      <c r="AF359" s="222"/>
      <c r="AG359" s="223"/>
      <c r="AH359" s="223"/>
      <c r="AI359" s="223"/>
      <c r="AJ359" s="223"/>
      <c r="AK359" s="223"/>
      <c r="AL359" s="223"/>
      <c r="AM359" s="223"/>
      <c r="AN359" s="101"/>
      <c r="AO359" s="98"/>
      <c r="AP359" s="99"/>
      <c r="AR359" s="76" t="str">
        <f t="shared" si="10"/>
        <v/>
      </c>
      <c r="AS359" s="76">
        <f t="shared" si="28"/>
        <v>0</v>
      </c>
      <c r="AT359" s="76">
        <f t="shared" si="29"/>
        <v>0</v>
      </c>
    </row>
    <row r="360" spans="1:46" ht="30" customHeight="1" x14ac:dyDescent="0.25">
      <c r="A360" s="214"/>
      <c r="B360" s="214"/>
      <c r="C360" s="214"/>
      <c r="D360" s="224"/>
      <c r="E360" s="225"/>
      <c r="F360" s="226"/>
      <c r="G360" s="224"/>
      <c r="H360" s="225"/>
      <c r="I360" s="225"/>
      <c r="J360" s="226"/>
      <c r="K360" s="111"/>
      <c r="L360" s="215"/>
      <c r="M360" s="216"/>
      <c r="N360" s="217"/>
      <c r="O360" s="217"/>
      <c r="P360" s="217"/>
      <c r="Q360" s="217"/>
      <c r="R360" s="217"/>
      <c r="S360" s="218"/>
      <c r="T360" s="218"/>
      <c r="U360" s="218"/>
      <c r="V360" s="218"/>
      <c r="W360" s="218"/>
      <c r="X360" s="100"/>
      <c r="Y360" s="100"/>
      <c r="Z360" s="100"/>
      <c r="AA360" s="219" t="str">
        <f t="shared" si="27"/>
        <v/>
      </c>
      <c r="AB360" s="220"/>
      <c r="AC360" s="221"/>
      <c r="AD360" s="221"/>
      <c r="AE360" s="222"/>
      <c r="AF360" s="222"/>
      <c r="AG360" s="223"/>
      <c r="AH360" s="223"/>
      <c r="AI360" s="223"/>
      <c r="AJ360" s="223"/>
      <c r="AK360" s="223"/>
      <c r="AL360" s="223"/>
      <c r="AM360" s="223"/>
      <c r="AN360" s="101"/>
      <c r="AO360" s="98"/>
      <c r="AP360" s="99"/>
      <c r="AR360" s="76" t="str">
        <f t="shared" si="10"/>
        <v/>
      </c>
      <c r="AS360" s="76">
        <f t="shared" si="28"/>
        <v>0</v>
      </c>
      <c r="AT360" s="76">
        <f t="shared" si="29"/>
        <v>0</v>
      </c>
    </row>
    <row r="361" spans="1:46" ht="30" customHeight="1" x14ac:dyDescent="0.25">
      <c r="A361" s="214"/>
      <c r="B361" s="214"/>
      <c r="C361" s="214"/>
      <c r="D361" s="224"/>
      <c r="E361" s="225"/>
      <c r="F361" s="226"/>
      <c r="G361" s="224"/>
      <c r="H361" s="225"/>
      <c r="I361" s="225"/>
      <c r="J361" s="226"/>
      <c r="K361" s="111"/>
      <c r="L361" s="215"/>
      <c r="M361" s="216"/>
      <c r="N361" s="217"/>
      <c r="O361" s="217"/>
      <c r="P361" s="217"/>
      <c r="Q361" s="217"/>
      <c r="R361" s="217"/>
      <c r="S361" s="218"/>
      <c r="T361" s="218"/>
      <c r="U361" s="218"/>
      <c r="V361" s="218"/>
      <c r="W361" s="218"/>
      <c r="X361" s="100"/>
      <c r="Y361" s="100"/>
      <c r="Z361" s="100"/>
      <c r="AA361" s="219" t="str">
        <f t="shared" si="27"/>
        <v/>
      </c>
      <c r="AB361" s="220"/>
      <c r="AC361" s="221"/>
      <c r="AD361" s="221"/>
      <c r="AE361" s="222"/>
      <c r="AF361" s="222"/>
      <c r="AG361" s="223"/>
      <c r="AH361" s="223"/>
      <c r="AI361" s="223"/>
      <c r="AJ361" s="223"/>
      <c r="AK361" s="223"/>
      <c r="AL361" s="223"/>
      <c r="AM361" s="223"/>
      <c r="AN361" s="101"/>
      <c r="AO361" s="98"/>
      <c r="AP361" s="99"/>
      <c r="AR361" s="76" t="str">
        <f t="shared" si="10"/>
        <v/>
      </c>
      <c r="AS361" s="76">
        <f t="shared" si="28"/>
        <v>0</v>
      </c>
      <c r="AT361" s="76">
        <f t="shared" si="29"/>
        <v>0</v>
      </c>
    </row>
    <row r="362" spans="1:46" ht="30" customHeight="1" x14ac:dyDescent="0.25">
      <c r="A362" s="214"/>
      <c r="B362" s="214"/>
      <c r="C362" s="214"/>
      <c r="D362" s="224"/>
      <c r="E362" s="225"/>
      <c r="F362" s="226"/>
      <c r="G362" s="224"/>
      <c r="H362" s="225"/>
      <c r="I362" s="225"/>
      <c r="J362" s="226"/>
      <c r="K362" s="111"/>
      <c r="L362" s="215"/>
      <c r="M362" s="216"/>
      <c r="N362" s="217"/>
      <c r="O362" s="217"/>
      <c r="P362" s="217"/>
      <c r="Q362" s="217"/>
      <c r="R362" s="217"/>
      <c r="S362" s="218"/>
      <c r="T362" s="218"/>
      <c r="U362" s="218"/>
      <c r="V362" s="218"/>
      <c r="W362" s="218"/>
      <c r="X362" s="100"/>
      <c r="Y362" s="100"/>
      <c r="Z362" s="100"/>
      <c r="AA362" s="219" t="str">
        <f t="shared" si="27"/>
        <v/>
      </c>
      <c r="AB362" s="220"/>
      <c r="AC362" s="221"/>
      <c r="AD362" s="221"/>
      <c r="AE362" s="222"/>
      <c r="AF362" s="222"/>
      <c r="AG362" s="223"/>
      <c r="AH362" s="223"/>
      <c r="AI362" s="223"/>
      <c r="AJ362" s="223"/>
      <c r="AK362" s="223"/>
      <c r="AL362" s="223"/>
      <c r="AM362" s="223"/>
      <c r="AN362" s="101"/>
      <c r="AO362" s="98"/>
      <c r="AP362" s="99"/>
      <c r="AR362" s="76" t="str">
        <f t="shared" si="10"/>
        <v/>
      </c>
      <c r="AS362" s="76">
        <f t="shared" si="28"/>
        <v>0</v>
      </c>
      <c r="AT362" s="76">
        <f t="shared" si="29"/>
        <v>0</v>
      </c>
    </row>
    <row r="363" spans="1:46" ht="30" customHeight="1" x14ac:dyDescent="0.25">
      <c r="A363" s="214"/>
      <c r="B363" s="214"/>
      <c r="C363" s="214"/>
      <c r="D363" s="214"/>
      <c r="E363" s="214"/>
      <c r="F363" s="214"/>
      <c r="G363" s="214"/>
      <c r="H363" s="214"/>
      <c r="I363" s="214"/>
      <c r="J363" s="214"/>
      <c r="K363" s="111"/>
      <c r="L363" s="215"/>
      <c r="M363" s="216"/>
      <c r="N363" s="217"/>
      <c r="O363" s="217"/>
      <c r="P363" s="217"/>
      <c r="Q363" s="217"/>
      <c r="R363" s="217"/>
      <c r="S363" s="218"/>
      <c r="T363" s="218"/>
      <c r="U363" s="218"/>
      <c r="V363" s="218"/>
      <c r="W363" s="218"/>
      <c r="X363" s="100"/>
      <c r="Y363" s="100"/>
      <c r="Z363" s="100"/>
      <c r="AA363" s="219" t="str">
        <f t="shared" si="27"/>
        <v/>
      </c>
      <c r="AB363" s="220"/>
      <c r="AC363" s="221"/>
      <c r="AD363" s="221"/>
      <c r="AE363" s="222"/>
      <c r="AF363" s="222"/>
      <c r="AG363" s="223"/>
      <c r="AH363" s="223"/>
      <c r="AI363" s="223"/>
      <c r="AJ363" s="223"/>
      <c r="AK363" s="223"/>
      <c r="AL363" s="223"/>
      <c r="AM363" s="223"/>
      <c r="AN363" s="101"/>
      <c r="AO363" s="98"/>
      <c r="AP363" s="99"/>
      <c r="AR363" s="76" t="str">
        <f t="shared" si="10"/>
        <v/>
      </c>
      <c r="AS363" s="76">
        <f t="shared" si="28"/>
        <v>0</v>
      </c>
      <c r="AT363" s="76">
        <f t="shared" si="29"/>
        <v>0</v>
      </c>
    </row>
    <row r="364" spans="1:46" ht="30" customHeight="1" x14ac:dyDescent="0.25">
      <c r="A364" s="214"/>
      <c r="B364" s="214"/>
      <c r="C364" s="214"/>
      <c r="D364" s="214"/>
      <c r="E364" s="214"/>
      <c r="F364" s="214"/>
      <c r="G364" s="214"/>
      <c r="H364" s="214"/>
      <c r="I364" s="214"/>
      <c r="J364" s="214"/>
      <c r="K364" s="111"/>
      <c r="L364" s="215"/>
      <c r="M364" s="216"/>
      <c r="N364" s="217"/>
      <c r="O364" s="217"/>
      <c r="P364" s="217"/>
      <c r="Q364" s="217"/>
      <c r="R364" s="217"/>
      <c r="S364" s="218"/>
      <c r="T364" s="218"/>
      <c r="U364" s="218"/>
      <c r="V364" s="218"/>
      <c r="W364" s="218"/>
      <c r="X364" s="100"/>
      <c r="Y364" s="100"/>
      <c r="Z364" s="100"/>
      <c r="AA364" s="219" t="str">
        <f t="shared" si="27"/>
        <v/>
      </c>
      <c r="AB364" s="220"/>
      <c r="AC364" s="221"/>
      <c r="AD364" s="221"/>
      <c r="AE364" s="222"/>
      <c r="AF364" s="222"/>
      <c r="AG364" s="223"/>
      <c r="AH364" s="223"/>
      <c r="AI364" s="223"/>
      <c r="AJ364" s="223"/>
      <c r="AK364" s="223"/>
      <c r="AL364" s="223"/>
      <c r="AM364" s="223"/>
      <c r="AN364" s="101"/>
      <c r="AO364" s="98"/>
      <c r="AP364" s="99"/>
      <c r="AR364" s="76" t="str">
        <f t="shared" si="10"/>
        <v/>
      </c>
      <c r="AS364" s="76">
        <f t="shared" si="28"/>
        <v>0</v>
      </c>
      <c r="AT364" s="76">
        <f t="shared" si="29"/>
        <v>0</v>
      </c>
    </row>
    <row r="365" spans="1:46" ht="30" customHeight="1" x14ac:dyDescent="0.25">
      <c r="A365" s="214"/>
      <c r="B365" s="214"/>
      <c r="C365" s="214"/>
      <c r="D365" s="214"/>
      <c r="E365" s="214"/>
      <c r="F365" s="214"/>
      <c r="G365" s="214"/>
      <c r="H365" s="214"/>
      <c r="I365" s="214"/>
      <c r="J365" s="214"/>
      <c r="K365" s="111"/>
      <c r="L365" s="215"/>
      <c r="M365" s="216"/>
      <c r="N365" s="217"/>
      <c r="O365" s="217"/>
      <c r="P365" s="217"/>
      <c r="Q365" s="217"/>
      <c r="R365" s="217"/>
      <c r="S365" s="218"/>
      <c r="T365" s="218"/>
      <c r="U365" s="218"/>
      <c r="V365" s="218"/>
      <c r="W365" s="218"/>
      <c r="X365" s="100"/>
      <c r="Y365" s="100"/>
      <c r="Z365" s="100"/>
      <c r="AA365" s="219" t="str">
        <f t="shared" si="27"/>
        <v/>
      </c>
      <c r="AB365" s="220"/>
      <c r="AC365" s="221"/>
      <c r="AD365" s="221"/>
      <c r="AE365" s="222"/>
      <c r="AF365" s="222"/>
      <c r="AG365" s="223"/>
      <c r="AH365" s="223"/>
      <c r="AI365" s="223"/>
      <c r="AJ365" s="223"/>
      <c r="AK365" s="223"/>
      <c r="AL365" s="223"/>
      <c r="AM365" s="223"/>
      <c r="AN365" s="101"/>
      <c r="AO365" s="98"/>
      <c r="AP365" s="99"/>
      <c r="AR365" s="76" t="str">
        <f t="shared" si="10"/>
        <v/>
      </c>
      <c r="AS365" s="76">
        <f t="shared" si="28"/>
        <v>0</v>
      </c>
      <c r="AT365" s="76">
        <f t="shared" si="29"/>
        <v>0</v>
      </c>
    </row>
    <row r="366" spans="1:46" ht="30" customHeight="1" x14ac:dyDescent="0.25">
      <c r="A366" s="214"/>
      <c r="B366" s="214"/>
      <c r="C366" s="214"/>
      <c r="D366" s="214"/>
      <c r="E366" s="214"/>
      <c r="F366" s="214"/>
      <c r="G366" s="214"/>
      <c r="H366" s="214"/>
      <c r="I366" s="214"/>
      <c r="J366" s="214"/>
      <c r="K366" s="111"/>
      <c r="L366" s="215"/>
      <c r="M366" s="216"/>
      <c r="N366" s="217"/>
      <c r="O366" s="217"/>
      <c r="P366" s="217"/>
      <c r="Q366" s="217"/>
      <c r="R366" s="217"/>
      <c r="S366" s="218"/>
      <c r="T366" s="218"/>
      <c r="U366" s="218"/>
      <c r="V366" s="218"/>
      <c r="W366" s="218"/>
      <c r="X366" s="100"/>
      <c r="Y366" s="100"/>
      <c r="Z366" s="100"/>
      <c r="AA366" s="219" t="str">
        <f t="shared" si="27"/>
        <v/>
      </c>
      <c r="AB366" s="220"/>
      <c r="AC366" s="221"/>
      <c r="AD366" s="221"/>
      <c r="AE366" s="222"/>
      <c r="AF366" s="222"/>
      <c r="AG366" s="223"/>
      <c r="AH366" s="223"/>
      <c r="AI366" s="223"/>
      <c r="AJ366" s="223"/>
      <c r="AK366" s="223"/>
      <c r="AL366" s="223"/>
      <c r="AM366" s="223"/>
      <c r="AN366" s="101"/>
      <c r="AO366" s="98"/>
      <c r="AP366" s="99"/>
      <c r="AR366" s="76" t="str">
        <f t="shared" si="10"/>
        <v/>
      </c>
      <c r="AS366" s="76">
        <f t="shared" si="28"/>
        <v>0</v>
      </c>
      <c r="AT366" s="76">
        <f t="shared" si="29"/>
        <v>0</v>
      </c>
    </row>
    <row r="367" spans="1:46" ht="30" customHeight="1" x14ac:dyDescent="0.25">
      <c r="A367" s="214"/>
      <c r="B367" s="214"/>
      <c r="C367" s="214"/>
      <c r="D367" s="214"/>
      <c r="E367" s="214"/>
      <c r="F367" s="214"/>
      <c r="G367" s="214"/>
      <c r="H367" s="214"/>
      <c r="I367" s="214"/>
      <c r="J367" s="214"/>
      <c r="K367" s="111"/>
      <c r="L367" s="215"/>
      <c r="M367" s="216"/>
      <c r="N367" s="217"/>
      <c r="O367" s="217"/>
      <c r="P367" s="217"/>
      <c r="Q367" s="217"/>
      <c r="R367" s="217"/>
      <c r="S367" s="218"/>
      <c r="T367" s="218"/>
      <c r="U367" s="218"/>
      <c r="V367" s="218"/>
      <c r="W367" s="218"/>
      <c r="X367" s="100"/>
      <c r="Y367" s="100"/>
      <c r="Z367" s="100"/>
      <c r="AA367" s="219" t="str">
        <f t="shared" si="27"/>
        <v/>
      </c>
      <c r="AB367" s="220"/>
      <c r="AC367" s="221"/>
      <c r="AD367" s="221"/>
      <c r="AE367" s="222"/>
      <c r="AF367" s="222"/>
      <c r="AG367" s="223"/>
      <c r="AH367" s="223"/>
      <c r="AI367" s="223"/>
      <c r="AJ367" s="223"/>
      <c r="AK367" s="223"/>
      <c r="AL367" s="223"/>
      <c r="AM367" s="223"/>
      <c r="AN367" s="101"/>
      <c r="AO367" s="98"/>
      <c r="AP367" s="99"/>
      <c r="AR367" s="76" t="str">
        <f t="shared" si="10"/>
        <v/>
      </c>
      <c r="AS367" s="76">
        <f t="shared" si="28"/>
        <v>0</v>
      </c>
      <c r="AT367" s="76">
        <f t="shared" si="29"/>
        <v>0</v>
      </c>
    </row>
    <row r="368" spans="1:46" ht="30" customHeight="1" x14ac:dyDescent="0.25">
      <c r="A368" s="214"/>
      <c r="B368" s="214"/>
      <c r="C368" s="214"/>
      <c r="D368" s="214"/>
      <c r="E368" s="214"/>
      <c r="F368" s="214"/>
      <c r="G368" s="214"/>
      <c r="H368" s="214"/>
      <c r="I368" s="214"/>
      <c r="J368" s="214"/>
      <c r="K368" s="111"/>
      <c r="L368" s="215"/>
      <c r="M368" s="216"/>
      <c r="N368" s="217"/>
      <c r="O368" s="217"/>
      <c r="P368" s="217"/>
      <c r="Q368" s="217"/>
      <c r="R368" s="217"/>
      <c r="S368" s="218"/>
      <c r="T368" s="218"/>
      <c r="U368" s="218"/>
      <c r="V368" s="218"/>
      <c r="W368" s="218"/>
      <c r="X368" s="100"/>
      <c r="Y368" s="100"/>
      <c r="Z368" s="100"/>
      <c r="AA368" s="219" t="str">
        <f t="shared" si="27"/>
        <v/>
      </c>
      <c r="AB368" s="220"/>
      <c r="AC368" s="221"/>
      <c r="AD368" s="221"/>
      <c r="AE368" s="222"/>
      <c r="AF368" s="222"/>
      <c r="AG368" s="223"/>
      <c r="AH368" s="223"/>
      <c r="AI368" s="223"/>
      <c r="AJ368" s="223"/>
      <c r="AK368" s="223"/>
      <c r="AL368" s="223"/>
      <c r="AM368" s="223"/>
      <c r="AN368" s="101"/>
      <c r="AO368" s="98"/>
      <c r="AP368" s="99"/>
      <c r="AR368" s="76" t="str">
        <f t="shared" si="10"/>
        <v/>
      </c>
      <c r="AS368" s="76">
        <f t="shared" si="28"/>
        <v>0</v>
      </c>
      <c r="AT368" s="76">
        <f t="shared" si="29"/>
        <v>0</v>
      </c>
    </row>
    <row r="369" spans="1:46" ht="30" customHeight="1" x14ac:dyDescent="0.25">
      <c r="A369" s="214"/>
      <c r="B369" s="214"/>
      <c r="C369" s="214"/>
      <c r="D369" s="214"/>
      <c r="E369" s="214"/>
      <c r="F369" s="214"/>
      <c r="G369" s="214"/>
      <c r="H369" s="214"/>
      <c r="I369" s="214"/>
      <c r="J369" s="214"/>
      <c r="K369" s="111"/>
      <c r="L369" s="215"/>
      <c r="M369" s="216"/>
      <c r="N369" s="217"/>
      <c r="O369" s="217"/>
      <c r="P369" s="217"/>
      <c r="Q369" s="217"/>
      <c r="R369" s="217"/>
      <c r="S369" s="218"/>
      <c r="T369" s="218"/>
      <c r="U369" s="218"/>
      <c r="V369" s="218"/>
      <c r="W369" s="218"/>
      <c r="X369" s="100"/>
      <c r="Y369" s="100"/>
      <c r="Z369" s="100"/>
      <c r="AA369" s="219" t="str">
        <f t="shared" ref="AA369:AA943" si="30">IF(AND(X369&gt;4,Z369&gt;=6,Z369&lt;10),"WD",IF(AND(X369&gt;4,Z369=10),"PTC",IF(OR(X369="",Z369=""),"","NA")))</f>
        <v/>
      </c>
      <c r="AB369" s="220"/>
      <c r="AC369" s="221"/>
      <c r="AD369" s="221"/>
      <c r="AE369" s="222"/>
      <c r="AF369" s="222"/>
      <c r="AG369" s="223"/>
      <c r="AH369" s="223"/>
      <c r="AI369" s="223"/>
      <c r="AJ369" s="223"/>
      <c r="AK369" s="223"/>
      <c r="AL369" s="223"/>
      <c r="AM369" s="223"/>
      <c r="AN369" s="101"/>
      <c r="AO369" s="98"/>
      <c r="AP369" s="99"/>
      <c r="AR369" s="76" t="str">
        <f t="shared" ref="AR369:AR945" si="31">IF(K369="Tier 1",AN369,"")</f>
        <v/>
      </c>
      <c r="AS369" s="76">
        <f t="shared" si="28"/>
        <v>0</v>
      </c>
      <c r="AT369" s="76">
        <f t="shared" si="29"/>
        <v>0</v>
      </c>
    </row>
    <row r="370" spans="1:46" ht="30" customHeight="1" x14ac:dyDescent="0.25">
      <c r="A370" s="214"/>
      <c r="B370" s="214"/>
      <c r="C370" s="214"/>
      <c r="D370" s="214"/>
      <c r="E370" s="214"/>
      <c r="F370" s="214"/>
      <c r="G370" s="214"/>
      <c r="H370" s="214"/>
      <c r="I370" s="214"/>
      <c r="J370" s="214"/>
      <c r="K370" s="111"/>
      <c r="L370" s="215"/>
      <c r="M370" s="216"/>
      <c r="N370" s="217"/>
      <c r="O370" s="217"/>
      <c r="P370" s="217"/>
      <c r="Q370" s="217"/>
      <c r="R370" s="217"/>
      <c r="S370" s="218"/>
      <c r="T370" s="218"/>
      <c r="U370" s="218"/>
      <c r="V370" s="218"/>
      <c r="W370" s="218"/>
      <c r="X370" s="100"/>
      <c r="Y370" s="100"/>
      <c r="Z370" s="100"/>
      <c r="AA370" s="219" t="str">
        <f t="shared" si="30"/>
        <v/>
      </c>
      <c r="AB370" s="220"/>
      <c r="AC370" s="221"/>
      <c r="AD370" s="221"/>
      <c r="AE370" s="222"/>
      <c r="AF370" s="222"/>
      <c r="AG370" s="223"/>
      <c r="AH370" s="223"/>
      <c r="AI370" s="223"/>
      <c r="AJ370" s="223"/>
      <c r="AK370" s="223"/>
      <c r="AL370" s="223"/>
      <c r="AM370" s="223"/>
      <c r="AN370" s="101"/>
      <c r="AO370" s="98"/>
      <c r="AP370" s="99"/>
      <c r="AR370" s="76" t="str">
        <f t="shared" si="31"/>
        <v/>
      </c>
      <c r="AS370" s="76">
        <f t="shared" si="28"/>
        <v>0</v>
      </c>
      <c r="AT370" s="76">
        <f t="shared" si="29"/>
        <v>0</v>
      </c>
    </row>
    <row r="371" spans="1:46" ht="30" customHeight="1" x14ac:dyDescent="0.25">
      <c r="A371" s="214"/>
      <c r="B371" s="214"/>
      <c r="C371" s="214"/>
      <c r="D371" s="214"/>
      <c r="E371" s="214"/>
      <c r="F371" s="214"/>
      <c r="G371" s="214"/>
      <c r="H371" s="214"/>
      <c r="I371" s="214"/>
      <c r="J371" s="214"/>
      <c r="K371" s="111"/>
      <c r="L371" s="215"/>
      <c r="M371" s="216"/>
      <c r="N371" s="217"/>
      <c r="O371" s="217"/>
      <c r="P371" s="217"/>
      <c r="Q371" s="217"/>
      <c r="R371" s="217"/>
      <c r="S371" s="218"/>
      <c r="T371" s="218"/>
      <c r="U371" s="218"/>
      <c r="V371" s="218"/>
      <c r="W371" s="218"/>
      <c r="X371" s="100"/>
      <c r="Y371" s="100"/>
      <c r="Z371" s="100"/>
      <c r="AA371" s="219" t="str">
        <f t="shared" si="30"/>
        <v/>
      </c>
      <c r="AB371" s="220"/>
      <c r="AC371" s="221"/>
      <c r="AD371" s="221"/>
      <c r="AE371" s="222"/>
      <c r="AF371" s="222"/>
      <c r="AG371" s="223"/>
      <c r="AH371" s="223"/>
      <c r="AI371" s="223"/>
      <c r="AJ371" s="223"/>
      <c r="AK371" s="223"/>
      <c r="AL371" s="223"/>
      <c r="AM371" s="223"/>
      <c r="AN371" s="101"/>
      <c r="AO371" s="98"/>
      <c r="AP371" s="99"/>
      <c r="AR371" s="76" t="str">
        <f t="shared" si="31"/>
        <v/>
      </c>
      <c r="AS371" s="76">
        <f t="shared" si="28"/>
        <v>0</v>
      </c>
      <c r="AT371" s="76">
        <f t="shared" si="29"/>
        <v>0</v>
      </c>
    </row>
    <row r="372" spans="1:46" ht="30" customHeight="1" x14ac:dyDescent="0.25">
      <c r="A372" s="214"/>
      <c r="B372" s="214"/>
      <c r="C372" s="214"/>
      <c r="D372" s="214"/>
      <c r="E372" s="214"/>
      <c r="F372" s="214"/>
      <c r="G372" s="214"/>
      <c r="H372" s="214"/>
      <c r="I372" s="214"/>
      <c r="J372" s="214"/>
      <c r="K372" s="111"/>
      <c r="L372" s="215"/>
      <c r="M372" s="216"/>
      <c r="N372" s="217"/>
      <c r="O372" s="217"/>
      <c r="P372" s="217"/>
      <c r="Q372" s="217"/>
      <c r="R372" s="217"/>
      <c r="S372" s="218"/>
      <c r="T372" s="218"/>
      <c r="U372" s="218"/>
      <c r="V372" s="218"/>
      <c r="W372" s="218"/>
      <c r="X372" s="100"/>
      <c r="Y372" s="100"/>
      <c r="Z372" s="100"/>
      <c r="AA372" s="219" t="str">
        <f t="shared" si="30"/>
        <v/>
      </c>
      <c r="AB372" s="220"/>
      <c r="AC372" s="221"/>
      <c r="AD372" s="221"/>
      <c r="AE372" s="222"/>
      <c r="AF372" s="222"/>
      <c r="AG372" s="223"/>
      <c r="AH372" s="223"/>
      <c r="AI372" s="223"/>
      <c r="AJ372" s="223"/>
      <c r="AK372" s="223"/>
      <c r="AL372" s="223"/>
      <c r="AM372" s="223"/>
      <c r="AN372" s="101"/>
      <c r="AO372" s="98"/>
      <c r="AP372" s="99"/>
      <c r="AR372" s="76" t="str">
        <f t="shared" si="31"/>
        <v/>
      </c>
      <c r="AS372" s="76">
        <f t="shared" si="28"/>
        <v>0</v>
      </c>
      <c r="AT372" s="76">
        <f t="shared" si="29"/>
        <v>0</v>
      </c>
    </row>
    <row r="373" spans="1:46" ht="30" customHeight="1" x14ac:dyDescent="0.25">
      <c r="A373" s="214"/>
      <c r="B373" s="214"/>
      <c r="C373" s="214"/>
      <c r="D373" s="214"/>
      <c r="E373" s="214"/>
      <c r="F373" s="214"/>
      <c r="G373" s="214"/>
      <c r="H373" s="214"/>
      <c r="I373" s="214"/>
      <c r="J373" s="214"/>
      <c r="K373" s="111"/>
      <c r="L373" s="215"/>
      <c r="M373" s="216"/>
      <c r="N373" s="217"/>
      <c r="O373" s="217"/>
      <c r="P373" s="217"/>
      <c r="Q373" s="217"/>
      <c r="R373" s="217"/>
      <c r="S373" s="218"/>
      <c r="T373" s="218"/>
      <c r="U373" s="218"/>
      <c r="V373" s="218"/>
      <c r="W373" s="218"/>
      <c r="X373" s="100"/>
      <c r="Y373" s="100"/>
      <c r="Z373" s="100"/>
      <c r="AA373" s="219" t="str">
        <f t="shared" si="30"/>
        <v/>
      </c>
      <c r="AB373" s="220"/>
      <c r="AC373" s="221"/>
      <c r="AD373" s="221"/>
      <c r="AE373" s="222"/>
      <c r="AF373" s="222"/>
      <c r="AG373" s="223"/>
      <c r="AH373" s="223"/>
      <c r="AI373" s="223"/>
      <c r="AJ373" s="223"/>
      <c r="AK373" s="223"/>
      <c r="AL373" s="223"/>
      <c r="AM373" s="223"/>
      <c r="AN373" s="101"/>
      <c r="AO373" s="98"/>
      <c r="AP373" s="99"/>
      <c r="AR373" s="76" t="str">
        <f t="shared" si="31"/>
        <v/>
      </c>
      <c r="AS373" s="76">
        <f t="shared" si="28"/>
        <v>0</v>
      </c>
      <c r="AT373" s="76">
        <f t="shared" si="29"/>
        <v>0</v>
      </c>
    </row>
    <row r="374" spans="1:46" ht="30" customHeight="1" x14ac:dyDescent="0.25">
      <c r="A374" s="214"/>
      <c r="B374" s="214"/>
      <c r="C374" s="214"/>
      <c r="D374" s="214"/>
      <c r="E374" s="214"/>
      <c r="F374" s="214"/>
      <c r="G374" s="214"/>
      <c r="H374" s="214"/>
      <c r="I374" s="214"/>
      <c r="J374" s="214"/>
      <c r="K374" s="111"/>
      <c r="L374" s="215"/>
      <c r="M374" s="216"/>
      <c r="N374" s="217"/>
      <c r="O374" s="217"/>
      <c r="P374" s="217"/>
      <c r="Q374" s="217"/>
      <c r="R374" s="217"/>
      <c r="S374" s="218"/>
      <c r="T374" s="218"/>
      <c r="U374" s="218"/>
      <c r="V374" s="218"/>
      <c r="W374" s="218"/>
      <c r="X374" s="100"/>
      <c r="Y374" s="100"/>
      <c r="Z374" s="100"/>
      <c r="AA374" s="219" t="str">
        <f t="shared" si="30"/>
        <v/>
      </c>
      <c r="AB374" s="220"/>
      <c r="AC374" s="221"/>
      <c r="AD374" s="221"/>
      <c r="AE374" s="222"/>
      <c r="AF374" s="222"/>
      <c r="AG374" s="223"/>
      <c r="AH374" s="223"/>
      <c r="AI374" s="223"/>
      <c r="AJ374" s="223"/>
      <c r="AK374" s="223"/>
      <c r="AL374" s="223"/>
      <c r="AM374" s="223"/>
      <c r="AN374" s="101"/>
      <c r="AO374" s="98"/>
      <c r="AP374" s="99"/>
      <c r="AR374" s="76" t="str">
        <f t="shared" si="31"/>
        <v/>
      </c>
      <c r="AS374" s="76">
        <f t="shared" si="28"/>
        <v>0</v>
      </c>
      <c r="AT374" s="76">
        <f t="shared" si="29"/>
        <v>0</v>
      </c>
    </row>
    <row r="375" spans="1:46" ht="30" customHeight="1" x14ac:dyDescent="0.25">
      <c r="A375" s="214"/>
      <c r="B375" s="214"/>
      <c r="C375" s="214"/>
      <c r="D375" s="214"/>
      <c r="E375" s="214"/>
      <c r="F375" s="214"/>
      <c r="G375" s="214"/>
      <c r="H375" s="214"/>
      <c r="I375" s="214"/>
      <c r="J375" s="214"/>
      <c r="K375" s="111"/>
      <c r="L375" s="215"/>
      <c r="M375" s="216"/>
      <c r="N375" s="217"/>
      <c r="O375" s="217"/>
      <c r="P375" s="217"/>
      <c r="Q375" s="217"/>
      <c r="R375" s="217"/>
      <c r="S375" s="218"/>
      <c r="T375" s="218"/>
      <c r="U375" s="218"/>
      <c r="V375" s="218"/>
      <c r="W375" s="218"/>
      <c r="X375" s="100"/>
      <c r="Y375" s="100"/>
      <c r="Z375" s="100"/>
      <c r="AA375" s="219" t="str">
        <f t="shared" si="30"/>
        <v/>
      </c>
      <c r="AB375" s="220"/>
      <c r="AC375" s="221"/>
      <c r="AD375" s="221"/>
      <c r="AE375" s="222"/>
      <c r="AF375" s="222"/>
      <c r="AG375" s="223"/>
      <c r="AH375" s="223"/>
      <c r="AI375" s="223"/>
      <c r="AJ375" s="223"/>
      <c r="AK375" s="223"/>
      <c r="AL375" s="223"/>
      <c r="AM375" s="223"/>
      <c r="AN375" s="101"/>
      <c r="AO375" s="98"/>
      <c r="AP375" s="99"/>
      <c r="AR375" s="76" t="str">
        <f t="shared" si="31"/>
        <v/>
      </c>
      <c r="AS375" s="76">
        <f t="shared" si="28"/>
        <v>0</v>
      </c>
      <c r="AT375" s="76">
        <f t="shared" si="29"/>
        <v>0</v>
      </c>
    </row>
    <row r="376" spans="1:46" ht="30" customHeight="1" x14ac:dyDescent="0.25">
      <c r="A376" s="214"/>
      <c r="B376" s="214"/>
      <c r="C376" s="214"/>
      <c r="D376" s="214"/>
      <c r="E376" s="214"/>
      <c r="F376" s="214"/>
      <c r="G376" s="214"/>
      <c r="H376" s="214"/>
      <c r="I376" s="214"/>
      <c r="J376" s="214"/>
      <c r="K376" s="111"/>
      <c r="L376" s="215"/>
      <c r="M376" s="216"/>
      <c r="N376" s="217"/>
      <c r="O376" s="217"/>
      <c r="P376" s="217"/>
      <c r="Q376" s="217"/>
      <c r="R376" s="217"/>
      <c r="S376" s="218"/>
      <c r="T376" s="218"/>
      <c r="U376" s="218"/>
      <c r="V376" s="218"/>
      <c r="W376" s="218"/>
      <c r="X376" s="100"/>
      <c r="Y376" s="100"/>
      <c r="Z376" s="100"/>
      <c r="AA376" s="219" t="str">
        <f t="shared" si="30"/>
        <v/>
      </c>
      <c r="AB376" s="220"/>
      <c r="AC376" s="221"/>
      <c r="AD376" s="221"/>
      <c r="AE376" s="222"/>
      <c r="AF376" s="222"/>
      <c r="AG376" s="223"/>
      <c r="AH376" s="223"/>
      <c r="AI376" s="223"/>
      <c r="AJ376" s="223"/>
      <c r="AK376" s="223"/>
      <c r="AL376" s="223"/>
      <c r="AM376" s="223"/>
      <c r="AN376" s="101"/>
      <c r="AO376" s="98"/>
      <c r="AP376" s="99"/>
      <c r="AR376" s="76" t="str">
        <f t="shared" si="31"/>
        <v/>
      </c>
      <c r="AS376" s="76">
        <f t="shared" si="28"/>
        <v>0</v>
      </c>
      <c r="AT376" s="76">
        <f t="shared" si="29"/>
        <v>0</v>
      </c>
    </row>
    <row r="377" spans="1:46" ht="30" customHeight="1" x14ac:dyDescent="0.25">
      <c r="A377" s="214"/>
      <c r="B377" s="214"/>
      <c r="C377" s="214"/>
      <c r="D377" s="214"/>
      <c r="E377" s="214"/>
      <c r="F377" s="214"/>
      <c r="G377" s="214"/>
      <c r="H377" s="214"/>
      <c r="I377" s="214"/>
      <c r="J377" s="214"/>
      <c r="K377" s="111"/>
      <c r="L377" s="215"/>
      <c r="M377" s="216"/>
      <c r="N377" s="217"/>
      <c r="O377" s="217"/>
      <c r="P377" s="217"/>
      <c r="Q377" s="217"/>
      <c r="R377" s="217"/>
      <c r="S377" s="218"/>
      <c r="T377" s="218"/>
      <c r="U377" s="218"/>
      <c r="V377" s="218"/>
      <c r="W377" s="218"/>
      <c r="X377" s="100"/>
      <c r="Y377" s="100"/>
      <c r="Z377" s="100"/>
      <c r="AA377" s="219" t="str">
        <f t="shared" si="30"/>
        <v/>
      </c>
      <c r="AB377" s="220"/>
      <c r="AC377" s="221"/>
      <c r="AD377" s="221"/>
      <c r="AE377" s="222"/>
      <c r="AF377" s="222"/>
      <c r="AG377" s="223"/>
      <c r="AH377" s="223"/>
      <c r="AI377" s="223"/>
      <c r="AJ377" s="223"/>
      <c r="AK377" s="223"/>
      <c r="AL377" s="223"/>
      <c r="AM377" s="223"/>
      <c r="AN377" s="101"/>
      <c r="AO377" s="98"/>
      <c r="AP377" s="99"/>
      <c r="AR377" s="76" t="str">
        <f t="shared" si="31"/>
        <v/>
      </c>
      <c r="AS377" s="76">
        <f t="shared" si="28"/>
        <v>0</v>
      </c>
      <c r="AT377" s="76">
        <f t="shared" si="29"/>
        <v>0</v>
      </c>
    </row>
    <row r="378" spans="1:46" ht="30" customHeight="1" x14ac:dyDescent="0.25">
      <c r="A378" s="214"/>
      <c r="B378" s="214"/>
      <c r="C378" s="214"/>
      <c r="D378" s="214"/>
      <c r="E378" s="214"/>
      <c r="F378" s="214"/>
      <c r="G378" s="214"/>
      <c r="H378" s="214"/>
      <c r="I378" s="214"/>
      <c r="J378" s="214"/>
      <c r="K378" s="111"/>
      <c r="L378" s="215"/>
      <c r="M378" s="216"/>
      <c r="N378" s="217"/>
      <c r="O378" s="217"/>
      <c r="P378" s="217"/>
      <c r="Q378" s="217"/>
      <c r="R378" s="217"/>
      <c r="S378" s="218"/>
      <c r="T378" s="218"/>
      <c r="U378" s="218"/>
      <c r="V378" s="218"/>
      <c r="W378" s="218"/>
      <c r="X378" s="100"/>
      <c r="Y378" s="100"/>
      <c r="Z378" s="100"/>
      <c r="AA378" s="219" t="str">
        <f t="shared" si="30"/>
        <v/>
      </c>
      <c r="AB378" s="220"/>
      <c r="AC378" s="221"/>
      <c r="AD378" s="221"/>
      <c r="AE378" s="222"/>
      <c r="AF378" s="222"/>
      <c r="AG378" s="223"/>
      <c r="AH378" s="223"/>
      <c r="AI378" s="223"/>
      <c r="AJ378" s="223"/>
      <c r="AK378" s="223"/>
      <c r="AL378" s="223"/>
      <c r="AM378" s="223"/>
      <c r="AN378" s="101"/>
      <c r="AO378" s="98"/>
      <c r="AP378" s="99"/>
      <c r="AR378" s="76" t="str">
        <f t="shared" si="31"/>
        <v/>
      </c>
      <c r="AS378" s="76">
        <f t="shared" si="28"/>
        <v>0</v>
      </c>
      <c r="AT378" s="76">
        <f t="shared" si="29"/>
        <v>0</v>
      </c>
    </row>
    <row r="379" spans="1:46" ht="30" customHeight="1" x14ac:dyDescent="0.25">
      <c r="A379" s="214"/>
      <c r="B379" s="214"/>
      <c r="C379" s="214"/>
      <c r="D379" s="214"/>
      <c r="E379" s="214"/>
      <c r="F379" s="214"/>
      <c r="G379" s="214"/>
      <c r="H379" s="214"/>
      <c r="I379" s="214"/>
      <c r="J379" s="214"/>
      <c r="K379" s="111"/>
      <c r="L379" s="215"/>
      <c r="M379" s="216"/>
      <c r="N379" s="217"/>
      <c r="O379" s="217"/>
      <c r="P379" s="217"/>
      <c r="Q379" s="217"/>
      <c r="R379" s="217"/>
      <c r="S379" s="218"/>
      <c r="T379" s="218"/>
      <c r="U379" s="218"/>
      <c r="V379" s="218"/>
      <c r="W379" s="218"/>
      <c r="X379" s="100"/>
      <c r="Y379" s="100"/>
      <c r="Z379" s="100"/>
      <c r="AA379" s="219" t="str">
        <f t="shared" si="30"/>
        <v/>
      </c>
      <c r="AB379" s="220"/>
      <c r="AC379" s="221"/>
      <c r="AD379" s="221"/>
      <c r="AE379" s="222"/>
      <c r="AF379" s="222"/>
      <c r="AG379" s="223"/>
      <c r="AH379" s="223"/>
      <c r="AI379" s="223"/>
      <c r="AJ379" s="223"/>
      <c r="AK379" s="223"/>
      <c r="AL379" s="223"/>
      <c r="AM379" s="223"/>
      <c r="AN379" s="101"/>
      <c r="AO379" s="98"/>
      <c r="AP379" s="99"/>
      <c r="AR379" s="76" t="str">
        <f t="shared" si="31"/>
        <v/>
      </c>
      <c r="AS379" s="76">
        <f t="shared" si="28"/>
        <v>0</v>
      </c>
      <c r="AT379" s="76">
        <f t="shared" si="29"/>
        <v>0</v>
      </c>
    </row>
    <row r="380" spans="1:46" ht="30" customHeight="1" x14ac:dyDescent="0.25">
      <c r="A380" s="214"/>
      <c r="B380" s="214"/>
      <c r="C380" s="214"/>
      <c r="D380" s="214"/>
      <c r="E380" s="214"/>
      <c r="F380" s="214"/>
      <c r="G380" s="214"/>
      <c r="H380" s="214"/>
      <c r="I380" s="214"/>
      <c r="J380" s="214"/>
      <c r="K380" s="111"/>
      <c r="L380" s="215"/>
      <c r="M380" s="216"/>
      <c r="N380" s="217"/>
      <c r="O380" s="217"/>
      <c r="P380" s="217"/>
      <c r="Q380" s="217"/>
      <c r="R380" s="217"/>
      <c r="S380" s="218"/>
      <c r="T380" s="218"/>
      <c r="U380" s="218"/>
      <c r="V380" s="218"/>
      <c r="W380" s="218"/>
      <c r="X380" s="100"/>
      <c r="Y380" s="100"/>
      <c r="Z380" s="100"/>
      <c r="AA380" s="219" t="str">
        <f t="shared" si="30"/>
        <v/>
      </c>
      <c r="AB380" s="220"/>
      <c r="AC380" s="221"/>
      <c r="AD380" s="221"/>
      <c r="AE380" s="222"/>
      <c r="AF380" s="222"/>
      <c r="AG380" s="223"/>
      <c r="AH380" s="223"/>
      <c r="AI380" s="223"/>
      <c r="AJ380" s="223"/>
      <c r="AK380" s="223"/>
      <c r="AL380" s="223"/>
      <c r="AM380" s="223"/>
      <c r="AN380" s="101"/>
      <c r="AO380" s="98"/>
      <c r="AP380" s="99"/>
      <c r="AR380" s="76" t="str">
        <f t="shared" si="31"/>
        <v/>
      </c>
      <c r="AS380" s="76">
        <f t="shared" si="28"/>
        <v>0</v>
      </c>
      <c r="AT380" s="76">
        <f t="shared" si="29"/>
        <v>0</v>
      </c>
    </row>
    <row r="381" spans="1:46" ht="30" customHeight="1" x14ac:dyDescent="0.25">
      <c r="A381" s="214"/>
      <c r="B381" s="214"/>
      <c r="C381" s="214"/>
      <c r="D381" s="214"/>
      <c r="E381" s="214"/>
      <c r="F381" s="214"/>
      <c r="G381" s="214"/>
      <c r="H381" s="214"/>
      <c r="I381" s="214"/>
      <c r="J381" s="214"/>
      <c r="K381" s="111"/>
      <c r="L381" s="215"/>
      <c r="M381" s="216"/>
      <c r="N381" s="217"/>
      <c r="O381" s="217"/>
      <c r="P381" s="217"/>
      <c r="Q381" s="217"/>
      <c r="R381" s="217"/>
      <c r="S381" s="218"/>
      <c r="T381" s="218"/>
      <c r="U381" s="218"/>
      <c r="V381" s="218"/>
      <c r="W381" s="218"/>
      <c r="X381" s="100"/>
      <c r="Y381" s="100"/>
      <c r="Z381" s="100"/>
      <c r="AA381" s="219" t="str">
        <f t="shared" si="30"/>
        <v/>
      </c>
      <c r="AB381" s="220"/>
      <c r="AC381" s="221"/>
      <c r="AD381" s="221"/>
      <c r="AE381" s="222"/>
      <c r="AF381" s="222"/>
      <c r="AG381" s="223"/>
      <c r="AH381" s="223"/>
      <c r="AI381" s="223"/>
      <c r="AJ381" s="223"/>
      <c r="AK381" s="223"/>
      <c r="AL381" s="223"/>
      <c r="AM381" s="223"/>
      <c r="AN381" s="101"/>
      <c r="AO381" s="98"/>
      <c r="AP381" s="99"/>
      <c r="AR381" s="76" t="str">
        <f t="shared" si="31"/>
        <v/>
      </c>
      <c r="AS381" s="76">
        <f t="shared" si="28"/>
        <v>0</v>
      </c>
      <c r="AT381" s="76">
        <f t="shared" si="29"/>
        <v>0</v>
      </c>
    </row>
    <row r="382" spans="1:46" ht="30" customHeight="1" x14ac:dyDescent="0.25">
      <c r="A382" s="214"/>
      <c r="B382" s="214"/>
      <c r="C382" s="214"/>
      <c r="D382" s="214"/>
      <c r="E382" s="214"/>
      <c r="F382" s="214"/>
      <c r="G382" s="214"/>
      <c r="H382" s="214"/>
      <c r="I382" s="214"/>
      <c r="J382" s="214"/>
      <c r="K382" s="111"/>
      <c r="L382" s="215"/>
      <c r="M382" s="216"/>
      <c r="N382" s="217"/>
      <c r="O382" s="217"/>
      <c r="P382" s="217"/>
      <c r="Q382" s="217"/>
      <c r="R382" s="217"/>
      <c r="S382" s="218"/>
      <c r="T382" s="218"/>
      <c r="U382" s="218"/>
      <c r="V382" s="218"/>
      <c r="W382" s="218"/>
      <c r="X382" s="100"/>
      <c r="Y382" s="100"/>
      <c r="Z382" s="100"/>
      <c r="AA382" s="219" t="str">
        <f t="shared" si="30"/>
        <v/>
      </c>
      <c r="AB382" s="220"/>
      <c r="AC382" s="221"/>
      <c r="AD382" s="221"/>
      <c r="AE382" s="222"/>
      <c r="AF382" s="222"/>
      <c r="AG382" s="223"/>
      <c r="AH382" s="223"/>
      <c r="AI382" s="223"/>
      <c r="AJ382" s="223"/>
      <c r="AK382" s="223"/>
      <c r="AL382" s="223"/>
      <c r="AM382" s="223"/>
      <c r="AN382" s="101"/>
      <c r="AO382" s="98"/>
      <c r="AP382" s="99"/>
      <c r="AR382" s="76" t="str">
        <f t="shared" si="31"/>
        <v/>
      </c>
      <c r="AS382" s="76">
        <f t="shared" si="28"/>
        <v>0</v>
      </c>
      <c r="AT382" s="76">
        <f t="shared" si="29"/>
        <v>0</v>
      </c>
    </row>
    <row r="383" spans="1:46" ht="30" customHeight="1" x14ac:dyDescent="0.25">
      <c r="A383" s="214"/>
      <c r="B383" s="214"/>
      <c r="C383" s="214"/>
      <c r="D383" s="214"/>
      <c r="E383" s="214"/>
      <c r="F383" s="214"/>
      <c r="G383" s="214"/>
      <c r="H383" s="214"/>
      <c r="I383" s="214"/>
      <c r="J383" s="214"/>
      <c r="K383" s="111"/>
      <c r="L383" s="215"/>
      <c r="M383" s="216"/>
      <c r="N383" s="217"/>
      <c r="O383" s="217"/>
      <c r="P383" s="217"/>
      <c r="Q383" s="217"/>
      <c r="R383" s="217"/>
      <c r="S383" s="218"/>
      <c r="T383" s="218"/>
      <c r="U383" s="218"/>
      <c r="V383" s="218"/>
      <c r="W383" s="218"/>
      <c r="X383" s="100"/>
      <c r="Y383" s="100"/>
      <c r="Z383" s="100"/>
      <c r="AA383" s="219" t="str">
        <f t="shared" si="30"/>
        <v/>
      </c>
      <c r="AB383" s="220"/>
      <c r="AC383" s="221"/>
      <c r="AD383" s="221"/>
      <c r="AE383" s="222"/>
      <c r="AF383" s="222"/>
      <c r="AG383" s="223"/>
      <c r="AH383" s="223"/>
      <c r="AI383" s="223"/>
      <c r="AJ383" s="223"/>
      <c r="AK383" s="223"/>
      <c r="AL383" s="223"/>
      <c r="AM383" s="223"/>
      <c r="AN383" s="101"/>
      <c r="AO383" s="98"/>
      <c r="AP383" s="99"/>
      <c r="AR383" s="76" t="str">
        <f t="shared" si="31"/>
        <v/>
      </c>
      <c r="AS383" s="76">
        <f t="shared" si="28"/>
        <v>0</v>
      </c>
      <c r="AT383" s="76">
        <f t="shared" si="29"/>
        <v>0</v>
      </c>
    </row>
    <row r="384" spans="1:46" ht="30" customHeight="1" x14ac:dyDescent="0.25">
      <c r="A384" s="214"/>
      <c r="B384" s="214"/>
      <c r="C384" s="214"/>
      <c r="D384" s="214"/>
      <c r="E384" s="214"/>
      <c r="F384" s="214"/>
      <c r="G384" s="214"/>
      <c r="H384" s="214"/>
      <c r="I384" s="214"/>
      <c r="J384" s="214"/>
      <c r="K384" s="111"/>
      <c r="L384" s="215"/>
      <c r="M384" s="216"/>
      <c r="N384" s="217"/>
      <c r="O384" s="217"/>
      <c r="P384" s="217"/>
      <c r="Q384" s="217"/>
      <c r="R384" s="217"/>
      <c r="S384" s="218"/>
      <c r="T384" s="218"/>
      <c r="U384" s="218"/>
      <c r="V384" s="218"/>
      <c r="W384" s="218"/>
      <c r="X384" s="100"/>
      <c r="Y384" s="100"/>
      <c r="Z384" s="100"/>
      <c r="AA384" s="219" t="str">
        <f t="shared" si="30"/>
        <v/>
      </c>
      <c r="AB384" s="220"/>
      <c r="AC384" s="221"/>
      <c r="AD384" s="221"/>
      <c r="AE384" s="222"/>
      <c r="AF384" s="222"/>
      <c r="AG384" s="223"/>
      <c r="AH384" s="223"/>
      <c r="AI384" s="223"/>
      <c r="AJ384" s="223"/>
      <c r="AK384" s="223"/>
      <c r="AL384" s="223"/>
      <c r="AM384" s="223"/>
      <c r="AN384" s="101"/>
      <c r="AO384" s="98"/>
      <c r="AP384" s="99"/>
      <c r="AR384" s="76" t="str">
        <f t="shared" si="31"/>
        <v/>
      </c>
      <c r="AS384" s="76">
        <f t="shared" si="28"/>
        <v>0</v>
      </c>
      <c r="AT384" s="76">
        <f t="shared" si="29"/>
        <v>0</v>
      </c>
    </row>
    <row r="385" spans="1:46" ht="30" customHeight="1" x14ac:dyDescent="0.25">
      <c r="A385" s="227"/>
      <c r="B385" s="227"/>
      <c r="C385" s="227"/>
      <c r="D385" s="230"/>
      <c r="E385" s="231"/>
      <c r="F385" s="231"/>
      <c r="G385" s="224"/>
      <c r="H385" s="225"/>
      <c r="I385" s="225"/>
      <c r="J385" s="226"/>
      <c r="K385" s="111"/>
      <c r="L385" s="215"/>
      <c r="M385" s="216"/>
      <c r="N385" s="228"/>
      <c r="O385" s="228"/>
      <c r="P385" s="228"/>
      <c r="Q385" s="228"/>
      <c r="R385" s="228"/>
      <c r="S385" s="228"/>
      <c r="T385" s="228"/>
      <c r="U385" s="228"/>
      <c r="V385" s="228"/>
      <c r="W385" s="228"/>
      <c r="X385" s="100"/>
      <c r="Y385" s="100"/>
      <c r="Z385" s="100"/>
      <c r="AA385" s="219" t="str">
        <f t="shared" si="30"/>
        <v/>
      </c>
      <c r="AB385" s="220"/>
      <c r="AC385" s="221"/>
      <c r="AD385" s="221"/>
      <c r="AE385" s="229"/>
      <c r="AF385" s="229"/>
      <c r="AG385" s="223"/>
      <c r="AH385" s="223"/>
      <c r="AI385" s="223"/>
      <c r="AJ385" s="223"/>
      <c r="AK385" s="223"/>
      <c r="AL385" s="223"/>
      <c r="AM385" s="223"/>
      <c r="AN385" s="101"/>
      <c r="AO385" s="98"/>
      <c r="AP385" s="99"/>
      <c r="AR385" s="76" t="str">
        <f t="shared" si="31"/>
        <v/>
      </c>
      <c r="AS385" s="76">
        <f t="shared" si="28"/>
        <v>0</v>
      </c>
      <c r="AT385" s="76">
        <f t="shared" si="29"/>
        <v>0</v>
      </c>
    </row>
    <row r="386" spans="1:46" ht="30" customHeight="1" x14ac:dyDescent="0.25">
      <c r="A386" s="227"/>
      <c r="B386" s="227"/>
      <c r="C386" s="227"/>
      <c r="D386" s="224"/>
      <c r="E386" s="225"/>
      <c r="F386" s="226"/>
      <c r="G386" s="224"/>
      <c r="H386" s="225"/>
      <c r="I386" s="225"/>
      <c r="J386" s="226"/>
      <c r="K386" s="111"/>
      <c r="L386" s="215"/>
      <c r="M386" s="216"/>
      <c r="N386" s="228"/>
      <c r="O386" s="228"/>
      <c r="P386" s="228"/>
      <c r="Q386" s="228"/>
      <c r="R386" s="228"/>
      <c r="S386" s="228"/>
      <c r="T386" s="228"/>
      <c r="U386" s="228"/>
      <c r="V386" s="228"/>
      <c r="W386" s="228"/>
      <c r="X386" s="100"/>
      <c r="Y386" s="100"/>
      <c r="Z386" s="100"/>
      <c r="AA386" s="219" t="str">
        <f t="shared" si="30"/>
        <v/>
      </c>
      <c r="AB386" s="220"/>
      <c r="AC386" s="221"/>
      <c r="AD386" s="221"/>
      <c r="AE386" s="229"/>
      <c r="AF386" s="229"/>
      <c r="AG386" s="223"/>
      <c r="AH386" s="223"/>
      <c r="AI386" s="223"/>
      <c r="AJ386" s="223"/>
      <c r="AK386" s="223"/>
      <c r="AL386" s="223"/>
      <c r="AM386" s="223"/>
      <c r="AN386" s="101"/>
      <c r="AO386" s="98"/>
      <c r="AP386" s="99"/>
      <c r="AR386" s="76" t="str">
        <f t="shared" si="31"/>
        <v/>
      </c>
      <c r="AS386" s="76">
        <f t="shared" si="28"/>
        <v>0</v>
      </c>
      <c r="AT386" s="76">
        <f t="shared" si="29"/>
        <v>0</v>
      </c>
    </row>
    <row r="387" spans="1:46" ht="30" customHeight="1" x14ac:dyDescent="0.25">
      <c r="A387" s="227"/>
      <c r="B387" s="227"/>
      <c r="C387" s="227"/>
      <c r="D387" s="224"/>
      <c r="E387" s="225"/>
      <c r="F387" s="226"/>
      <c r="G387" s="224"/>
      <c r="H387" s="225"/>
      <c r="I387" s="225"/>
      <c r="J387" s="226"/>
      <c r="K387" s="111"/>
      <c r="L387" s="215"/>
      <c r="M387" s="216"/>
      <c r="N387" s="228"/>
      <c r="O387" s="228"/>
      <c r="P387" s="228"/>
      <c r="Q387" s="228"/>
      <c r="R387" s="228"/>
      <c r="S387" s="228"/>
      <c r="T387" s="228"/>
      <c r="U387" s="228"/>
      <c r="V387" s="228"/>
      <c r="W387" s="228"/>
      <c r="X387" s="100"/>
      <c r="Y387" s="100"/>
      <c r="Z387" s="100"/>
      <c r="AA387" s="219" t="str">
        <f t="shared" si="30"/>
        <v/>
      </c>
      <c r="AB387" s="220"/>
      <c r="AC387" s="221"/>
      <c r="AD387" s="221"/>
      <c r="AE387" s="222"/>
      <c r="AF387" s="222"/>
      <c r="AG387" s="223"/>
      <c r="AH387" s="223"/>
      <c r="AI387" s="223"/>
      <c r="AJ387" s="223"/>
      <c r="AK387" s="223"/>
      <c r="AL387" s="223"/>
      <c r="AM387" s="223"/>
      <c r="AN387" s="101"/>
      <c r="AO387" s="98"/>
      <c r="AP387" s="99"/>
      <c r="AR387" s="76" t="str">
        <f t="shared" si="31"/>
        <v/>
      </c>
      <c r="AS387" s="76">
        <f t="shared" si="28"/>
        <v>0</v>
      </c>
      <c r="AT387" s="76">
        <f t="shared" si="29"/>
        <v>0</v>
      </c>
    </row>
    <row r="388" spans="1:46" ht="30" customHeight="1" x14ac:dyDescent="0.25">
      <c r="A388" s="227"/>
      <c r="B388" s="227"/>
      <c r="C388" s="227"/>
      <c r="D388" s="224"/>
      <c r="E388" s="225"/>
      <c r="F388" s="226"/>
      <c r="G388" s="224"/>
      <c r="H388" s="225"/>
      <c r="I388" s="225"/>
      <c r="J388" s="226"/>
      <c r="K388" s="111"/>
      <c r="L388" s="215"/>
      <c r="M388" s="216"/>
      <c r="N388" s="228"/>
      <c r="O388" s="228"/>
      <c r="P388" s="228"/>
      <c r="Q388" s="228"/>
      <c r="R388" s="228"/>
      <c r="S388" s="228"/>
      <c r="T388" s="228"/>
      <c r="U388" s="228"/>
      <c r="V388" s="228"/>
      <c r="W388" s="228"/>
      <c r="X388" s="100"/>
      <c r="Y388" s="100"/>
      <c r="Z388" s="100"/>
      <c r="AA388" s="219" t="str">
        <f t="shared" si="30"/>
        <v/>
      </c>
      <c r="AB388" s="220"/>
      <c r="AC388" s="221"/>
      <c r="AD388" s="221"/>
      <c r="AE388" s="229"/>
      <c r="AF388" s="229"/>
      <c r="AG388" s="223"/>
      <c r="AH388" s="223"/>
      <c r="AI388" s="223"/>
      <c r="AJ388" s="223"/>
      <c r="AK388" s="223"/>
      <c r="AL388" s="223"/>
      <c r="AM388" s="223"/>
      <c r="AN388" s="101"/>
      <c r="AO388" s="98"/>
      <c r="AP388" s="99"/>
      <c r="AR388" s="76" t="str">
        <f t="shared" si="31"/>
        <v/>
      </c>
      <c r="AS388" s="76">
        <f t="shared" si="28"/>
        <v>0</v>
      </c>
      <c r="AT388" s="76">
        <f t="shared" si="29"/>
        <v>0</v>
      </c>
    </row>
    <row r="389" spans="1:46" ht="30" customHeight="1" x14ac:dyDescent="0.25">
      <c r="A389" s="227"/>
      <c r="B389" s="227"/>
      <c r="C389" s="227"/>
      <c r="D389" s="224"/>
      <c r="E389" s="225"/>
      <c r="F389" s="226"/>
      <c r="G389" s="224"/>
      <c r="H389" s="225"/>
      <c r="I389" s="225"/>
      <c r="J389" s="226"/>
      <c r="K389" s="111"/>
      <c r="L389" s="215"/>
      <c r="M389" s="216"/>
      <c r="N389" s="228"/>
      <c r="O389" s="228"/>
      <c r="P389" s="228"/>
      <c r="Q389" s="228"/>
      <c r="R389" s="228"/>
      <c r="S389" s="228"/>
      <c r="T389" s="228"/>
      <c r="U389" s="228"/>
      <c r="V389" s="228"/>
      <c r="W389" s="228"/>
      <c r="X389" s="100"/>
      <c r="Y389" s="100"/>
      <c r="Z389" s="100"/>
      <c r="AA389" s="219" t="str">
        <f t="shared" si="30"/>
        <v/>
      </c>
      <c r="AB389" s="220"/>
      <c r="AC389" s="221"/>
      <c r="AD389" s="221"/>
      <c r="AE389" s="229"/>
      <c r="AF389" s="229"/>
      <c r="AG389" s="223"/>
      <c r="AH389" s="223"/>
      <c r="AI389" s="223"/>
      <c r="AJ389" s="223"/>
      <c r="AK389" s="223"/>
      <c r="AL389" s="223"/>
      <c r="AM389" s="223"/>
      <c r="AN389" s="101"/>
      <c r="AO389" s="98"/>
      <c r="AP389" s="99"/>
      <c r="AR389" s="76" t="str">
        <f t="shared" si="31"/>
        <v/>
      </c>
      <c r="AS389" s="76">
        <f t="shared" si="28"/>
        <v>0</v>
      </c>
      <c r="AT389" s="76">
        <f t="shared" si="29"/>
        <v>0</v>
      </c>
    </row>
    <row r="390" spans="1:46" ht="30" customHeight="1" x14ac:dyDescent="0.25">
      <c r="A390" s="227"/>
      <c r="B390" s="227"/>
      <c r="C390" s="227"/>
      <c r="D390" s="230"/>
      <c r="E390" s="231"/>
      <c r="F390" s="231"/>
      <c r="G390" s="230"/>
      <c r="H390" s="231"/>
      <c r="I390" s="231"/>
      <c r="J390" s="232"/>
      <c r="K390" s="111"/>
      <c r="L390" s="215"/>
      <c r="M390" s="216"/>
      <c r="N390" s="228"/>
      <c r="O390" s="228"/>
      <c r="P390" s="228"/>
      <c r="Q390" s="228"/>
      <c r="R390" s="228"/>
      <c r="S390" s="228"/>
      <c r="T390" s="228"/>
      <c r="U390" s="228"/>
      <c r="V390" s="228"/>
      <c r="W390" s="228"/>
      <c r="X390" s="100"/>
      <c r="Y390" s="100"/>
      <c r="Z390" s="100"/>
      <c r="AA390" s="219" t="str">
        <f t="shared" si="30"/>
        <v/>
      </c>
      <c r="AB390" s="220"/>
      <c r="AC390" s="221"/>
      <c r="AD390" s="221"/>
      <c r="AE390" s="229"/>
      <c r="AF390" s="229"/>
      <c r="AG390" s="223"/>
      <c r="AH390" s="223"/>
      <c r="AI390" s="223"/>
      <c r="AJ390" s="223"/>
      <c r="AK390" s="223"/>
      <c r="AL390" s="223"/>
      <c r="AM390" s="223"/>
      <c r="AN390" s="101"/>
      <c r="AO390" s="98"/>
      <c r="AP390" s="99"/>
      <c r="AR390" s="76" t="str">
        <f t="shared" si="31"/>
        <v/>
      </c>
      <c r="AS390" s="76">
        <f t="shared" si="28"/>
        <v>0</v>
      </c>
      <c r="AT390" s="76">
        <f t="shared" si="29"/>
        <v>0</v>
      </c>
    </row>
    <row r="391" spans="1:46" ht="30" customHeight="1" x14ac:dyDescent="0.25">
      <c r="A391" s="227"/>
      <c r="B391" s="227"/>
      <c r="C391" s="227"/>
      <c r="D391" s="230"/>
      <c r="E391" s="231"/>
      <c r="F391" s="231"/>
      <c r="G391" s="224"/>
      <c r="H391" s="225"/>
      <c r="I391" s="225"/>
      <c r="J391" s="226"/>
      <c r="K391" s="111"/>
      <c r="L391" s="215"/>
      <c r="M391" s="216"/>
      <c r="N391" s="228"/>
      <c r="O391" s="228"/>
      <c r="P391" s="228"/>
      <c r="Q391" s="228"/>
      <c r="R391" s="228"/>
      <c r="S391" s="228"/>
      <c r="T391" s="228"/>
      <c r="U391" s="228"/>
      <c r="V391" s="228"/>
      <c r="W391" s="228"/>
      <c r="X391" s="100"/>
      <c r="Y391" s="100"/>
      <c r="Z391" s="100"/>
      <c r="AA391" s="219" t="str">
        <f t="shared" si="30"/>
        <v/>
      </c>
      <c r="AB391" s="220"/>
      <c r="AC391" s="221"/>
      <c r="AD391" s="221"/>
      <c r="AE391" s="229"/>
      <c r="AF391" s="229"/>
      <c r="AG391" s="223"/>
      <c r="AH391" s="223"/>
      <c r="AI391" s="223"/>
      <c r="AJ391" s="223"/>
      <c r="AK391" s="223"/>
      <c r="AL391" s="223"/>
      <c r="AM391" s="223"/>
      <c r="AN391" s="101"/>
      <c r="AO391" s="98"/>
      <c r="AP391" s="99"/>
      <c r="AR391" s="76" t="str">
        <f t="shared" si="31"/>
        <v/>
      </c>
      <c r="AS391" s="76">
        <f t="shared" si="28"/>
        <v>0</v>
      </c>
      <c r="AT391" s="76">
        <f t="shared" si="29"/>
        <v>0</v>
      </c>
    </row>
    <row r="392" spans="1:46" ht="30" customHeight="1" x14ac:dyDescent="0.25">
      <c r="A392" s="227"/>
      <c r="B392" s="227"/>
      <c r="C392" s="227"/>
      <c r="D392" s="230"/>
      <c r="E392" s="231"/>
      <c r="F392" s="231"/>
      <c r="G392" s="224"/>
      <c r="H392" s="225"/>
      <c r="I392" s="225"/>
      <c r="J392" s="226"/>
      <c r="K392" s="111"/>
      <c r="L392" s="215"/>
      <c r="M392" s="216"/>
      <c r="N392" s="228"/>
      <c r="O392" s="228"/>
      <c r="P392" s="228"/>
      <c r="Q392" s="228"/>
      <c r="R392" s="228"/>
      <c r="S392" s="228"/>
      <c r="T392" s="228"/>
      <c r="U392" s="228"/>
      <c r="V392" s="228"/>
      <c r="W392" s="228"/>
      <c r="X392" s="100"/>
      <c r="Y392" s="100"/>
      <c r="Z392" s="100"/>
      <c r="AA392" s="219" t="str">
        <f t="shared" si="30"/>
        <v/>
      </c>
      <c r="AB392" s="220"/>
      <c r="AC392" s="221"/>
      <c r="AD392" s="221"/>
      <c r="AE392" s="229"/>
      <c r="AF392" s="229"/>
      <c r="AG392" s="223"/>
      <c r="AH392" s="223"/>
      <c r="AI392" s="223"/>
      <c r="AJ392" s="223"/>
      <c r="AK392" s="223"/>
      <c r="AL392" s="223"/>
      <c r="AM392" s="223"/>
      <c r="AN392" s="101"/>
      <c r="AO392" s="98"/>
      <c r="AP392" s="99"/>
      <c r="AR392" s="76" t="str">
        <f t="shared" si="31"/>
        <v/>
      </c>
      <c r="AS392" s="76">
        <f t="shared" si="28"/>
        <v>0</v>
      </c>
      <c r="AT392" s="76">
        <f t="shared" si="29"/>
        <v>0</v>
      </c>
    </row>
    <row r="393" spans="1:46" ht="30" customHeight="1" x14ac:dyDescent="0.25">
      <c r="A393" s="227"/>
      <c r="B393" s="227"/>
      <c r="C393" s="227"/>
      <c r="D393" s="230"/>
      <c r="E393" s="231"/>
      <c r="F393" s="231"/>
      <c r="G393" s="224"/>
      <c r="H393" s="225"/>
      <c r="I393" s="225"/>
      <c r="J393" s="226"/>
      <c r="K393" s="111"/>
      <c r="L393" s="215"/>
      <c r="M393" s="216"/>
      <c r="N393" s="228"/>
      <c r="O393" s="228"/>
      <c r="P393" s="228"/>
      <c r="Q393" s="228"/>
      <c r="R393" s="228"/>
      <c r="S393" s="228"/>
      <c r="T393" s="228"/>
      <c r="U393" s="228"/>
      <c r="V393" s="228"/>
      <c r="W393" s="228"/>
      <c r="X393" s="100"/>
      <c r="Y393" s="100"/>
      <c r="Z393" s="100"/>
      <c r="AA393" s="219" t="str">
        <f t="shared" si="30"/>
        <v/>
      </c>
      <c r="AB393" s="220"/>
      <c r="AC393" s="221"/>
      <c r="AD393" s="221"/>
      <c r="AE393" s="229"/>
      <c r="AF393" s="229"/>
      <c r="AG393" s="223"/>
      <c r="AH393" s="223"/>
      <c r="AI393" s="223"/>
      <c r="AJ393" s="223"/>
      <c r="AK393" s="223"/>
      <c r="AL393" s="223"/>
      <c r="AM393" s="223"/>
      <c r="AN393" s="101"/>
      <c r="AO393" s="98"/>
      <c r="AP393" s="99"/>
      <c r="AR393" s="76" t="str">
        <f t="shared" si="31"/>
        <v/>
      </c>
      <c r="AS393" s="76">
        <f t="shared" si="28"/>
        <v>0</v>
      </c>
      <c r="AT393" s="76">
        <f t="shared" si="29"/>
        <v>0</v>
      </c>
    </row>
    <row r="394" spans="1:46" ht="30" customHeight="1" x14ac:dyDescent="0.25">
      <c r="A394" s="227"/>
      <c r="B394" s="227"/>
      <c r="C394" s="227"/>
      <c r="D394" s="224"/>
      <c r="E394" s="225"/>
      <c r="F394" s="226"/>
      <c r="G394" s="224"/>
      <c r="H394" s="225"/>
      <c r="I394" s="225"/>
      <c r="J394" s="226"/>
      <c r="K394" s="111"/>
      <c r="L394" s="215"/>
      <c r="M394" s="216"/>
      <c r="N394" s="228"/>
      <c r="O394" s="228"/>
      <c r="P394" s="228"/>
      <c r="Q394" s="228"/>
      <c r="R394" s="228"/>
      <c r="S394" s="228"/>
      <c r="T394" s="228"/>
      <c r="U394" s="228"/>
      <c r="V394" s="228"/>
      <c r="W394" s="228"/>
      <c r="X394" s="100"/>
      <c r="Y394" s="100"/>
      <c r="Z394" s="100"/>
      <c r="AA394" s="219" t="str">
        <f t="shared" si="30"/>
        <v/>
      </c>
      <c r="AB394" s="220"/>
      <c r="AC394" s="221"/>
      <c r="AD394" s="221"/>
      <c r="AE394" s="229"/>
      <c r="AF394" s="229"/>
      <c r="AG394" s="223"/>
      <c r="AH394" s="223"/>
      <c r="AI394" s="223"/>
      <c r="AJ394" s="223"/>
      <c r="AK394" s="223"/>
      <c r="AL394" s="223"/>
      <c r="AM394" s="223"/>
      <c r="AN394" s="101"/>
      <c r="AO394" s="98"/>
      <c r="AP394" s="99"/>
      <c r="AR394" s="76" t="str">
        <f t="shared" si="31"/>
        <v/>
      </c>
      <c r="AS394" s="76">
        <f t="shared" si="28"/>
        <v>0</v>
      </c>
      <c r="AT394" s="76">
        <f t="shared" si="29"/>
        <v>0</v>
      </c>
    </row>
    <row r="395" spans="1:46" ht="30" customHeight="1" x14ac:dyDescent="0.25">
      <c r="A395" s="227"/>
      <c r="B395" s="227"/>
      <c r="C395" s="227"/>
      <c r="D395" s="224"/>
      <c r="E395" s="225"/>
      <c r="F395" s="226"/>
      <c r="G395" s="224"/>
      <c r="H395" s="225"/>
      <c r="I395" s="225"/>
      <c r="J395" s="226"/>
      <c r="K395" s="111"/>
      <c r="L395" s="215"/>
      <c r="M395" s="216"/>
      <c r="N395" s="228"/>
      <c r="O395" s="228"/>
      <c r="P395" s="228"/>
      <c r="Q395" s="228"/>
      <c r="R395" s="228"/>
      <c r="S395" s="228"/>
      <c r="T395" s="228"/>
      <c r="U395" s="228"/>
      <c r="V395" s="228"/>
      <c r="W395" s="228"/>
      <c r="X395" s="100"/>
      <c r="Y395" s="100"/>
      <c r="Z395" s="100"/>
      <c r="AA395" s="219" t="str">
        <f t="shared" si="30"/>
        <v/>
      </c>
      <c r="AB395" s="220"/>
      <c r="AC395" s="221"/>
      <c r="AD395" s="221"/>
      <c r="AE395" s="222"/>
      <c r="AF395" s="222"/>
      <c r="AG395" s="223"/>
      <c r="AH395" s="223"/>
      <c r="AI395" s="223"/>
      <c r="AJ395" s="223"/>
      <c r="AK395" s="223"/>
      <c r="AL395" s="223"/>
      <c r="AM395" s="223"/>
      <c r="AN395" s="101"/>
      <c r="AO395" s="98"/>
      <c r="AP395" s="99"/>
      <c r="AR395" s="76" t="str">
        <f t="shared" si="31"/>
        <v/>
      </c>
      <c r="AS395" s="76">
        <f t="shared" si="28"/>
        <v>0</v>
      </c>
      <c r="AT395" s="76">
        <f t="shared" si="29"/>
        <v>0</v>
      </c>
    </row>
    <row r="396" spans="1:46" ht="30" customHeight="1" x14ac:dyDescent="0.25">
      <c r="A396" s="227"/>
      <c r="B396" s="227"/>
      <c r="C396" s="227"/>
      <c r="D396" s="224"/>
      <c r="E396" s="225"/>
      <c r="F396" s="226"/>
      <c r="G396" s="224"/>
      <c r="H396" s="225"/>
      <c r="I396" s="225"/>
      <c r="J396" s="226"/>
      <c r="K396" s="111"/>
      <c r="L396" s="215"/>
      <c r="M396" s="216"/>
      <c r="N396" s="228"/>
      <c r="O396" s="228"/>
      <c r="P396" s="228"/>
      <c r="Q396" s="228"/>
      <c r="R396" s="228"/>
      <c r="S396" s="228"/>
      <c r="T396" s="228"/>
      <c r="U396" s="228"/>
      <c r="V396" s="228"/>
      <c r="W396" s="228"/>
      <c r="X396" s="100"/>
      <c r="Y396" s="100"/>
      <c r="Z396" s="100"/>
      <c r="AA396" s="219" t="str">
        <f t="shared" si="30"/>
        <v/>
      </c>
      <c r="AB396" s="220"/>
      <c r="AC396" s="221"/>
      <c r="AD396" s="221"/>
      <c r="AE396" s="229"/>
      <c r="AF396" s="229"/>
      <c r="AG396" s="223"/>
      <c r="AH396" s="223"/>
      <c r="AI396" s="223"/>
      <c r="AJ396" s="223"/>
      <c r="AK396" s="223"/>
      <c r="AL396" s="223"/>
      <c r="AM396" s="223"/>
      <c r="AN396" s="101"/>
      <c r="AO396" s="98"/>
      <c r="AP396" s="99"/>
      <c r="AR396" s="76" t="str">
        <f t="shared" si="31"/>
        <v/>
      </c>
      <c r="AS396" s="76">
        <f t="shared" si="28"/>
        <v>0</v>
      </c>
      <c r="AT396" s="76">
        <f t="shared" si="29"/>
        <v>0</v>
      </c>
    </row>
    <row r="397" spans="1:46" ht="30" customHeight="1" x14ac:dyDescent="0.25">
      <c r="A397" s="227"/>
      <c r="B397" s="227"/>
      <c r="C397" s="227"/>
      <c r="D397" s="224"/>
      <c r="E397" s="225"/>
      <c r="F397" s="226"/>
      <c r="G397" s="224"/>
      <c r="H397" s="225"/>
      <c r="I397" s="225"/>
      <c r="J397" s="226"/>
      <c r="K397" s="111"/>
      <c r="L397" s="215"/>
      <c r="M397" s="216"/>
      <c r="N397" s="228"/>
      <c r="O397" s="228"/>
      <c r="P397" s="228"/>
      <c r="Q397" s="228"/>
      <c r="R397" s="228"/>
      <c r="S397" s="228"/>
      <c r="T397" s="228"/>
      <c r="U397" s="228"/>
      <c r="V397" s="228"/>
      <c r="W397" s="228"/>
      <c r="X397" s="100"/>
      <c r="Y397" s="100"/>
      <c r="Z397" s="100"/>
      <c r="AA397" s="219" t="str">
        <f t="shared" si="30"/>
        <v/>
      </c>
      <c r="AB397" s="220"/>
      <c r="AC397" s="221"/>
      <c r="AD397" s="221"/>
      <c r="AE397" s="229"/>
      <c r="AF397" s="229"/>
      <c r="AG397" s="223"/>
      <c r="AH397" s="223"/>
      <c r="AI397" s="223"/>
      <c r="AJ397" s="223"/>
      <c r="AK397" s="223"/>
      <c r="AL397" s="223"/>
      <c r="AM397" s="223"/>
      <c r="AN397" s="101"/>
      <c r="AO397" s="98"/>
      <c r="AP397" s="99"/>
      <c r="AR397" s="76" t="str">
        <f t="shared" si="31"/>
        <v/>
      </c>
      <c r="AS397" s="76">
        <f t="shared" si="28"/>
        <v>0</v>
      </c>
      <c r="AT397" s="76">
        <f t="shared" si="29"/>
        <v>0</v>
      </c>
    </row>
    <row r="398" spans="1:46" ht="30" customHeight="1" x14ac:dyDescent="0.25">
      <c r="A398" s="227"/>
      <c r="B398" s="227"/>
      <c r="C398" s="227"/>
      <c r="D398" s="230"/>
      <c r="E398" s="231"/>
      <c r="F398" s="231"/>
      <c r="G398" s="230"/>
      <c r="H398" s="231"/>
      <c r="I398" s="231"/>
      <c r="J398" s="232"/>
      <c r="K398" s="111"/>
      <c r="L398" s="215"/>
      <c r="M398" s="216"/>
      <c r="N398" s="228"/>
      <c r="O398" s="228"/>
      <c r="P398" s="228"/>
      <c r="Q398" s="228"/>
      <c r="R398" s="228"/>
      <c r="S398" s="228"/>
      <c r="T398" s="228"/>
      <c r="U398" s="228"/>
      <c r="V398" s="228"/>
      <c r="W398" s="228"/>
      <c r="X398" s="100"/>
      <c r="Y398" s="100"/>
      <c r="Z398" s="100"/>
      <c r="AA398" s="219" t="str">
        <f t="shared" si="30"/>
        <v/>
      </c>
      <c r="AB398" s="220"/>
      <c r="AC398" s="221"/>
      <c r="AD398" s="221"/>
      <c r="AE398" s="229"/>
      <c r="AF398" s="229"/>
      <c r="AG398" s="223"/>
      <c r="AH398" s="223"/>
      <c r="AI398" s="223"/>
      <c r="AJ398" s="223"/>
      <c r="AK398" s="223"/>
      <c r="AL398" s="223"/>
      <c r="AM398" s="223"/>
      <c r="AN398" s="101"/>
      <c r="AO398" s="98"/>
      <c r="AP398" s="99"/>
      <c r="AR398" s="76" t="str">
        <f t="shared" si="31"/>
        <v/>
      </c>
      <c r="AS398" s="76">
        <f t="shared" si="28"/>
        <v>0</v>
      </c>
      <c r="AT398" s="76">
        <f t="shared" si="29"/>
        <v>0</v>
      </c>
    </row>
    <row r="399" spans="1:46" ht="30" customHeight="1" x14ac:dyDescent="0.25">
      <c r="A399" s="227"/>
      <c r="B399" s="227"/>
      <c r="C399" s="227"/>
      <c r="D399" s="230"/>
      <c r="E399" s="231"/>
      <c r="F399" s="231"/>
      <c r="G399" s="230"/>
      <c r="H399" s="231"/>
      <c r="I399" s="231"/>
      <c r="J399" s="232"/>
      <c r="K399" s="111"/>
      <c r="L399" s="215"/>
      <c r="M399" s="216"/>
      <c r="N399" s="228"/>
      <c r="O399" s="228"/>
      <c r="P399" s="228"/>
      <c r="Q399" s="228"/>
      <c r="R399" s="228"/>
      <c r="S399" s="228"/>
      <c r="T399" s="228"/>
      <c r="U399" s="228"/>
      <c r="V399" s="228"/>
      <c r="W399" s="228"/>
      <c r="X399" s="100"/>
      <c r="Y399" s="100"/>
      <c r="Z399" s="100"/>
      <c r="AA399" s="219" t="str">
        <f t="shared" si="30"/>
        <v/>
      </c>
      <c r="AB399" s="220"/>
      <c r="AC399" s="221"/>
      <c r="AD399" s="221"/>
      <c r="AE399" s="229"/>
      <c r="AF399" s="229"/>
      <c r="AG399" s="223"/>
      <c r="AH399" s="223"/>
      <c r="AI399" s="223"/>
      <c r="AJ399" s="223"/>
      <c r="AK399" s="223"/>
      <c r="AL399" s="223"/>
      <c r="AM399" s="223"/>
      <c r="AN399" s="101"/>
      <c r="AO399" s="98"/>
      <c r="AP399" s="99"/>
      <c r="AR399" s="76" t="str">
        <f t="shared" si="31"/>
        <v/>
      </c>
      <c r="AS399" s="76">
        <f t="shared" si="28"/>
        <v>0</v>
      </c>
      <c r="AT399" s="76">
        <f t="shared" si="29"/>
        <v>0</v>
      </c>
    </row>
    <row r="400" spans="1:46" ht="30" customHeight="1" x14ac:dyDescent="0.25">
      <c r="A400" s="227"/>
      <c r="B400" s="227"/>
      <c r="C400" s="227"/>
      <c r="D400" s="230"/>
      <c r="E400" s="231"/>
      <c r="F400" s="231"/>
      <c r="G400" s="224"/>
      <c r="H400" s="225"/>
      <c r="I400" s="225"/>
      <c r="J400" s="226"/>
      <c r="K400" s="111"/>
      <c r="L400" s="215"/>
      <c r="M400" s="216"/>
      <c r="N400" s="228"/>
      <c r="O400" s="228"/>
      <c r="P400" s="228"/>
      <c r="Q400" s="228"/>
      <c r="R400" s="228"/>
      <c r="S400" s="228"/>
      <c r="T400" s="228"/>
      <c r="U400" s="228"/>
      <c r="V400" s="228"/>
      <c r="W400" s="228"/>
      <c r="X400" s="100"/>
      <c r="Y400" s="100"/>
      <c r="Z400" s="100"/>
      <c r="AA400" s="219" t="str">
        <f t="shared" si="30"/>
        <v/>
      </c>
      <c r="AB400" s="220"/>
      <c r="AC400" s="221"/>
      <c r="AD400" s="221"/>
      <c r="AE400" s="229"/>
      <c r="AF400" s="229"/>
      <c r="AG400" s="223"/>
      <c r="AH400" s="223"/>
      <c r="AI400" s="223"/>
      <c r="AJ400" s="223"/>
      <c r="AK400" s="223"/>
      <c r="AL400" s="223"/>
      <c r="AM400" s="223"/>
      <c r="AN400" s="101"/>
      <c r="AO400" s="98"/>
      <c r="AP400" s="99"/>
      <c r="AR400" s="76" t="str">
        <f t="shared" si="31"/>
        <v/>
      </c>
      <c r="AS400" s="76">
        <f t="shared" si="28"/>
        <v>0</v>
      </c>
      <c r="AT400" s="76">
        <f t="shared" si="29"/>
        <v>0</v>
      </c>
    </row>
    <row r="401" spans="1:46" ht="30" customHeight="1" x14ac:dyDescent="0.25">
      <c r="A401" s="227"/>
      <c r="B401" s="227"/>
      <c r="C401" s="227"/>
      <c r="D401" s="230"/>
      <c r="E401" s="231"/>
      <c r="F401" s="231"/>
      <c r="G401" s="224"/>
      <c r="H401" s="225"/>
      <c r="I401" s="225"/>
      <c r="J401" s="226"/>
      <c r="K401" s="111"/>
      <c r="L401" s="215"/>
      <c r="M401" s="216"/>
      <c r="N401" s="228"/>
      <c r="O401" s="228"/>
      <c r="P401" s="228"/>
      <c r="Q401" s="228"/>
      <c r="R401" s="228"/>
      <c r="S401" s="228"/>
      <c r="T401" s="228"/>
      <c r="U401" s="228"/>
      <c r="V401" s="228"/>
      <c r="W401" s="228"/>
      <c r="X401" s="100"/>
      <c r="Y401" s="100"/>
      <c r="Z401" s="100"/>
      <c r="AA401" s="219" t="str">
        <f t="shared" si="30"/>
        <v/>
      </c>
      <c r="AB401" s="220"/>
      <c r="AC401" s="221"/>
      <c r="AD401" s="221"/>
      <c r="AE401" s="229"/>
      <c r="AF401" s="229"/>
      <c r="AG401" s="223"/>
      <c r="AH401" s="223"/>
      <c r="AI401" s="223"/>
      <c r="AJ401" s="223"/>
      <c r="AK401" s="223"/>
      <c r="AL401" s="223"/>
      <c r="AM401" s="223"/>
      <c r="AN401" s="101"/>
      <c r="AO401" s="98"/>
      <c r="AP401" s="99"/>
      <c r="AR401" s="76" t="str">
        <f t="shared" si="31"/>
        <v/>
      </c>
      <c r="AS401" s="76">
        <f t="shared" si="28"/>
        <v>0</v>
      </c>
      <c r="AT401" s="76">
        <f t="shared" si="29"/>
        <v>0</v>
      </c>
    </row>
    <row r="402" spans="1:46" ht="30" customHeight="1" x14ac:dyDescent="0.25">
      <c r="A402" s="227"/>
      <c r="B402" s="227"/>
      <c r="C402" s="227"/>
      <c r="D402" s="230"/>
      <c r="E402" s="231"/>
      <c r="F402" s="231"/>
      <c r="G402" s="224"/>
      <c r="H402" s="225"/>
      <c r="I402" s="225"/>
      <c r="J402" s="226"/>
      <c r="K402" s="111"/>
      <c r="L402" s="215"/>
      <c r="M402" s="216"/>
      <c r="N402" s="228"/>
      <c r="O402" s="228"/>
      <c r="P402" s="228"/>
      <c r="Q402" s="228"/>
      <c r="R402" s="228"/>
      <c r="S402" s="228"/>
      <c r="T402" s="228"/>
      <c r="U402" s="228"/>
      <c r="V402" s="228"/>
      <c r="W402" s="228"/>
      <c r="X402" s="100"/>
      <c r="Y402" s="100"/>
      <c r="Z402" s="100"/>
      <c r="AA402" s="219" t="str">
        <f t="shared" si="30"/>
        <v/>
      </c>
      <c r="AB402" s="220"/>
      <c r="AC402" s="221"/>
      <c r="AD402" s="221"/>
      <c r="AE402" s="229"/>
      <c r="AF402" s="229"/>
      <c r="AG402" s="223"/>
      <c r="AH402" s="223"/>
      <c r="AI402" s="223"/>
      <c r="AJ402" s="223"/>
      <c r="AK402" s="223"/>
      <c r="AL402" s="223"/>
      <c r="AM402" s="223"/>
      <c r="AN402" s="101"/>
      <c r="AO402" s="98"/>
      <c r="AP402" s="99"/>
      <c r="AR402" s="76" t="str">
        <f t="shared" si="31"/>
        <v/>
      </c>
      <c r="AS402" s="76">
        <f t="shared" si="28"/>
        <v>0</v>
      </c>
      <c r="AT402" s="76">
        <f t="shared" si="29"/>
        <v>0</v>
      </c>
    </row>
    <row r="403" spans="1:46" ht="30" customHeight="1" x14ac:dyDescent="0.25">
      <c r="A403" s="227"/>
      <c r="B403" s="227"/>
      <c r="C403" s="227"/>
      <c r="D403" s="224"/>
      <c r="E403" s="225"/>
      <c r="F403" s="226"/>
      <c r="G403" s="224"/>
      <c r="H403" s="225"/>
      <c r="I403" s="225"/>
      <c r="J403" s="226"/>
      <c r="K403" s="111"/>
      <c r="L403" s="215"/>
      <c r="M403" s="216"/>
      <c r="N403" s="228"/>
      <c r="O403" s="228"/>
      <c r="P403" s="228"/>
      <c r="Q403" s="228"/>
      <c r="R403" s="228"/>
      <c r="S403" s="228"/>
      <c r="T403" s="228"/>
      <c r="U403" s="228"/>
      <c r="V403" s="228"/>
      <c r="W403" s="228"/>
      <c r="X403" s="100"/>
      <c r="Y403" s="100"/>
      <c r="Z403" s="100"/>
      <c r="AA403" s="219" t="str">
        <f t="shared" si="30"/>
        <v/>
      </c>
      <c r="AB403" s="220"/>
      <c r="AC403" s="221"/>
      <c r="AD403" s="221"/>
      <c r="AE403" s="229"/>
      <c r="AF403" s="229"/>
      <c r="AG403" s="223"/>
      <c r="AH403" s="223"/>
      <c r="AI403" s="223"/>
      <c r="AJ403" s="223"/>
      <c r="AK403" s="223"/>
      <c r="AL403" s="223"/>
      <c r="AM403" s="223"/>
      <c r="AN403" s="101"/>
      <c r="AO403" s="98"/>
      <c r="AP403" s="99"/>
      <c r="AR403" s="76" t="str">
        <f t="shared" si="31"/>
        <v/>
      </c>
      <c r="AS403" s="76">
        <f t="shared" ref="AS403:AS466" si="32">IF(K403&lt;&gt;"Tier 1",AP403,"")</f>
        <v>0</v>
      </c>
      <c r="AT403" s="76">
        <f t="shared" ref="AT403:AT466" si="33">MIN(IF(AN403&gt;=0,IF(AP403&gt;=0, AN403:AP403, " ")))</f>
        <v>0</v>
      </c>
    </row>
    <row r="404" spans="1:46" ht="30" customHeight="1" x14ac:dyDescent="0.25">
      <c r="A404" s="227"/>
      <c r="B404" s="227"/>
      <c r="C404" s="227"/>
      <c r="D404" s="224"/>
      <c r="E404" s="225"/>
      <c r="F404" s="226"/>
      <c r="G404" s="224"/>
      <c r="H404" s="225"/>
      <c r="I404" s="225"/>
      <c r="J404" s="226"/>
      <c r="K404" s="111"/>
      <c r="L404" s="215"/>
      <c r="M404" s="216"/>
      <c r="N404" s="228"/>
      <c r="O404" s="228"/>
      <c r="P404" s="228"/>
      <c r="Q404" s="228"/>
      <c r="R404" s="228"/>
      <c r="S404" s="228"/>
      <c r="T404" s="228"/>
      <c r="U404" s="228"/>
      <c r="V404" s="228"/>
      <c r="W404" s="228"/>
      <c r="X404" s="100"/>
      <c r="Y404" s="100"/>
      <c r="Z404" s="100"/>
      <c r="AA404" s="219" t="str">
        <f t="shared" si="30"/>
        <v/>
      </c>
      <c r="AB404" s="220"/>
      <c r="AC404" s="221"/>
      <c r="AD404" s="221"/>
      <c r="AE404" s="222"/>
      <c r="AF404" s="222"/>
      <c r="AG404" s="223"/>
      <c r="AH404" s="223"/>
      <c r="AI404" s="223"/>
      <c r="AJ404" s="223"/>
      <c r="AK404" s="223"/>
      <c r="AL404" s="223"/>
      <c r="AM404" s="223"/>
      <c r="AN404" s="101"/>
      <c r="AO404" s="98"/>
      <c r="AP404" s="99"/>
      <c r="AR404" s="76" t="str">
        <f t="shared" si="31"/>
        <v/>
      </c>
      <c r="AS404" s="76">
        <f t="shared" si="32"/>
        <v>0</v>
      </c>
      <c r="AT404" s="76">
        <f t="shared" si="33"/>
        <v>0</v>
      </c>
    </row>
    <row r="405" spans="1:46" ht="30" customHeight="1" x14ac:dyDescent="0.25">
      <c r="A405" s="227"/>
      <c r="B405" s="227"/>
      <c r="C405" s="227"/>
      <c r="D405" s="224"/>
      <c r="E405" s="225"/>
      <c r="F405" s="226"/>
      <c r="G405" s="224"/>
      <c r="H405" s="225"/>
      <c r="I405" s="225"/>
      <c r="J405" s="226"/>
      <c r="K405" s="111"/>
      <c r="L405" s="215"/>
      <c r="M405" s="216"/>
      <c r="N405" s="228"/>
      <c r="O405" s="228"/>
      <c r="P405" s="228"/>
      <c r="Q405" s="228"/>
      <c r="R405" s="228"/>
      <c r="S405" s="228"/>
      <c r="T405" s="228"/>
      <c r="U405" s="228"/>
      <c r="V405" s="228"/>
      <c r="W405" s="228"/>
      <c r="X405" s="100"/>
      <c r="Y405" s="100"/>
      <c r="Z405" s="100"/>
      <c r="AA405" s="219" t="str">
        <f t="shared" si="30"/>
        <v/>
      </c>
      <c r="AB405" s="220"/>
      <c r="AC405" s="221"/>
      <c r="AD405" s="221"/>
      <c r="AE405" s="229"/>
      <c r="AF405" s="229"/>
      <c r="AG405" s="223"/>
      <c r="AH405" s="223"/>
      <c r="AI405" s="223"/>
      <c r="AJ405" s="223"/>
      <c r="AK405" s="223"/>
      <c r="AL405" s="223"/>
      <c r="AM405" s="223"/>
      <c r="AN405" s="101"/>
      <c r="AO405" s="98"/>
      <c r="AP405" s="99"/>
      <c r="AR405" s="76" t="str">
        <f t="shared" si="31"/>
        <v/>
      </c>
      <c r="AS405" s="76">
        <f t="shared" si="32"/>
        <v>0</v>
      </c>
      <c r="AT405" s="76">
        <f t="shared" si="33"/>
        <v>0</v>
      </c>
    </row>
    <row r="406" spans="1:46" ht="30" customHeight="1" x14ac:dyDescent="0.25">
      <c r="A406" s="227"/>
      <c r="B406" s="227"/>
      <c r="C406" s="227"/>
      <c r="D406" s="224"/>
      <c r="E406" s="225"/>
      <c r="F406" s="226"/>
      <c r="G406" s="224"/>
      <c r="H406" s="225"/>
      <c r="I406" s="225"/>
      <c r="J406" s="226"/>
      <c r="K406" s="111"/>
      <c r="L406" s="215"/>
      <c r="M406" s="216"/>
      <c r="N406" s="228"/>
      <c r="O406" s="228"/>
      <c r="P406" s="228"/>
      <c r="Q406" s="228"/>
      <c r="R406" s="228"/>
      <c r="S406" s="228"/>
      <c r="T406" s="228"/>
      <c r="U406" s="228"/>
      <c r="V406" s="228"/>
      <c r="W406" s="228"/>
      <c r="X406" s="100"/>
      <c r="Y406" s="100"/>
      <c r="Z406" s="100"/>
      <c r="AA406" s="219" t="str">
        <f t="shared" si="30"/>
        <v/>
      </c>
      <c r="AB406" s="220"/>
      <c r="AC406" s="221"/>
      <c r="AD406" s="221"/>
      <c r="AE406" s="229"/>
      <c r="AF406" s="229"/>
      <c r="AG406" s="223"/>
      <c r="AH406" s="223"/>
      <c r="AI406" s="223"/>
      <c r="AJ406" s="223"/>
      <c r="AK406" s="223"/>
      <c r="AL406" s="223"/>
      <c r="AM406" s="223"/>
      <c r="AN406" s="101"/>
      <c r="AO406" s="98"/>
      <c r="AP406" s="99"/>
      <c r="AR406" s="76" t="str">
        <f t="shared" si="31"/>
        <v/>
      </c>
      <c r="AS406" s="76">
        <f t="shared" si="32"/>
        <v>0</v>
      </c>
      <c r="AT406" s="76">
        <f t="shared" si="33"/>
        <v>0</v>
      </c>
    </row>
    <row r="407" spans="1:46" ht="30" customHeight="1" x14ac:dyDescent="0.25">
      <c r="A407" s="227"/>
      <c r="B407" s="227"/>
      <c r="C407" s="227"/>
      <c r="D407" s="230"/>
      <c r="E407" s="231"/>
      <c r="F407" s="231"/>
      <c r="G407" s="230"/>
      <c r="H407" s="231"/>
      <c r="I407" s="231"/>
      <c r="J407" s="232"/>
      <c r="K407" s="111"/>
      <c r="L407" s="215"/>
      <c r="M407" s="216"/>
      <c r="N407" s="228"/>
      <c r="O407" s="228"/>
      <c r="P407" s="228"/>
      <c r="Q407" s="228"/>
      <c r="R407" s="228"/>
      <c r="S407" s="228"/>
      <c r="T407" s="228"/>
      <c r="U407" s="228"/>
      <c r="V407" s="228"/>
      <c r="W407" s="228"/>
      <c r="X407" s="100"/>
      <c r="Y407" s="100"/>
      <c r="Z407" s="100"/>
      <c r="AA407" s="219" t="str">
        <f t="shared" si="30"/>
        <v/>
      </c>
      <c r="AB407" s="220"/>
      <c r="AC407" s="221"/>
      <c r="AD407" s="221"/>
      <c r="AE407" s="229"/>
      <c r="AF407" s="229"/>
      <c r="AG407" s="223"/>
      <c r="AH407" s="223"/>
      <c r="AI407" s="223"/>
      <c r="AJ407" s="223"/>
      <c r="AK407" s="223"/>
      <c r="AL407" s="223"/>
      <c r="AM407" s="223"/>
      <c r="AN407" s="101"/>
      <c r="AO407" s="98"/>
      <c r="AP407" s="99"/>
      <c r="AR407" s="76" t="str">
        <f t="shared" si="31"/>
        <v/>
      </c>
      <c r="AS407" s="76">
        <f t="shared" si="32"/>
        <v>0</v>
      </c>
      <c r="AT407" s="76">
        <f t="shared" si="33"/>
        <v>0</v>
      </c>
    </row>
    <row r="408" spans="1:46" ht="30" customHeight="1" x14ac:dyDescent="0.25">
      <c r="A408" s="227"/>
      <c r="B408" s="227"/>
      <c r="C408" s="227"/>
      <c r="D408" s="230"/>
      <c r="E408" s="231"/>
      <c r="F408" s="231"/>
      <c r="G408" s="224"/>
      <c r="H408" s="225"/>
      <c r="I408" s="225"/>
      <c r="J408" s="226"/>
      <c r="K408" s="111"/>
      <c r="L408" s="215"/>
      <c r="M408" s="216"/>
      <c r="N408" s="228"/>
      <c r="O408" s="228"/>
      <c r="P408" s="228"/>
      <c r="Q408" s="228"/>
      <c r="R408" s="228"/>
      <c r="S408" s="228"/>
      <c r="T408" s="228"/>
      <c r="U408" s="228"/>
      <c r="V408" s="228"/>
      <c r="W408" s="228"/>
      <c r="X408" s="100"/>
      <c r="Y408" s="100"/>
      <c r="Z408" s="100"/>
      <c r="AA408" s="219" t="str">
        <f t="shared" si="30"/>
        <v/>
      </c>
      <c r="AB408" s="220"/>
      <c r="AC408" s="221"/>
      <c r="AD408" s="221"/>
      <c r="AE408" s="229"/>
      <c r="AF408" s="229"/>
      <c r="AG408" s="223"/>
      <c r="AH408" s="223"/>
      <c r="AI408" s="223"/>
      <c r="AJ408" s="223"/>
      <c r="AK408" s="223"/>
      <c r="AL408" s="223"/>
      <c r="AM408" s="223"/>
      <c r="AN408" s="101"/>
      <c r="AO408" s="98"/>
      <c r="AP408" s="99"/>
      <c r="AR408" s="76" t="str">
        <f t="shared" si="31"/>
        <v/>
      </c>
      <c r="AS408" s="76">
        <f t="shared" si="32"/>
        <v>0</v>
      </c>
      <c r="AT408" s="76">
        <f t="shared" si="33"/>
        <v>0</v>
      </c>
    </row>
    <row r="409" spans="1:46" ht="30" customHeight="1" x14ac:dyDescent="0.25">
      <c r="A409" s="227"/>
      <c r="B409" s="227"/>
      <c r="C409" s="227"/>
      <c r="D409" s="230"/>
      <c r="E409" s="231"/>
      <c r="F409" s="231"/>
      <c r="G409" s="224"/>
      <c r="H409" s="225"/>
      <c r="I409" s="225"/>
      <c r="J409" s="226"/>
      <c r="K409" s="111"/>
      <c r="L409" s="215"/>
      <c r="M409" s="216"/>
      <c r="N409" s="228"/>
      <c r="O409" s="228"/>
      <c r="P409" s="228"/>
      <c r="Q409" s="228"/>
      <c r="R409" s="228"/>
      <c r="S409" s="228"/>
      <c r="T409" s="228"/>
      <c r="U409" s="228"/>
      <c r="V409" s="228"/>
      <c r="W409" s="228"/>
      <c r="X409" s="100"/>
      <c r="Y409" s="100"/>
      <c r="Z409" s="100"/>
      <c r="AA409" s="219" t="str">
        <f t="shared" si="30"/>
        <v/>
      </c>
      <c r="AB409" s="220"/>
      <c r="AC409" s="221"/>
      <c r="AD409" s="221"/>
      <c r="AE409" s="229"/>
      <c r="AF409" s="229"/>
      <c r="AG409" s="223"/>
      <c r="AH409" s="223"/>
      <c r="AI409" s="223"/>
      <c r="AJ409" s="223"/>
      <c r="AK409" s="223"/>
      <c r="AL409" s="223"/>
      <c r="AM409" s="223"/>
      <c r="AN409" s="101"/>
      <c r="AO409" s="98"/>
      <c r="AP409" s="99"/>
      <c r="AR409" s="76" t="str">
        <f t="shared" si="31"/>
        <v/>
      </c>
      <c r="AS409" s="76">
        <f t="shared" si="32"/>
        <v>0</v>
      </c>
      <c r="AT409" s="76">
        <f t="shared" si="33"/>
        <v>0</v>
      </c>
    </row>
    <row r="410" spans="1:46" ht="30" customHeight="1" x14ac:dyDescent="0.25">
      <c r="A410" s="227"/>
      <c r="B410" s="227"/>
      <c r="C410" s="227"/>
      <c r="D410" s="230"/>
      <c r="E410" s="231"/>
      <c r="F410" s="231"/>
      <c r="G410" s="224"/>
      <c r="H410" s="225"/>
      <c r="I410" s="225"/>
      <c r="J410" s="226"/>
      <c r="K410" s="111"/>
      <c r="L410" s="215"/>
      <c r="M410" s="216"/>
      <c r="N410" s="228"/>
      <c r="O410" s="228"/>
      <c r="P410" s="228"/>
      <c r="Q410" s="228"/>
      <c r="R410" s="228"/>
      <c r="S410" s="228"/>
      <c r="T410" s="228"/>
      <c r="U410" s="228"/>
      <c r="V410" s="228"/>
      <c r="W410" s="228"/>
      <c r="X410" s="100"/>
      <c r="Y410" s="100"/>
      <c r="Z410" s="100"/>
      <c r="AA410" s="219" t="str">
        <f t="shared" si="30"/>
        <v/>
      </c>
      <c r="AB410" s="220"/>
      <c r="AC410" s="221"/>
      <c r="AD410" s="221"/>
      <c r="AE410" s="229"/>
      <c r="AF410" s="229"/>
      <c r="AG410" s="223"/>
      <c r="AH410" s="223"/>
      <c r="AI410" s="223"/>
      <c r="AJ410" s="223"/>
      <c r="AK410" s="223"/>
      <c r="AL410" s="223"/>
      <c r="AM410" s="223"/>
      <c r="AN410" s="101"/>
      <c r="AO410" s="98"/>
      <c r="AP410" s="99"/>
      <c r="AR410" s="76" t="str">
        <f t="shared" si="31"/>
        <v/>
      </c>
      <c r="AS410" s="76">
        <f t="shared" si="32"/>
        <v>0</v>
      </c>
      <c r="AT410" s="76">
        <f t="shared" si="33"/>
        <v>0</v>
      </c>
    </row>
    <row r="411" spans="1:46" ht="30" customHeight="1" x14ac:dyDescent="0.25">
      <c r="A411" s="227"/>
      <c r="B411" s="227"/>
      <c r="C411" s="227"/>
      <c r="D411" s="224"/>
      <c r="E411" s="225"/>
      <c r="F411" s="226"/>
      <c r="G411" s="224"/>
      <c r="H411" s="225"/>
      <c r="I411" s="225"/>
      <c r="J411" s="226"/>
      <c r="K411" s="111"/>
      <c r="L411" s="215"/>
      <c r="M411" s="216"/>
      <c r="N411" s="228"/>
      <c r="O411" s="228"/>
      <c r="P411" s="228"/>
      <c r="Q411" s="228"/>
      <c r="R411" s="228"/>
      <c r="S411" s="228"/>
      <c r="T411" s="228"/>
      <c r="U411" s="228"/>
      <c r="V411" s="228"/>
      <c r="W411" s="228"/>
      <c r="X411" s="100"/>
      <c r="Y411" s="100"/>
      <c r="Z411" s="100"/>
      <c r="AA411" s="219" t="str">
        <f t="shared" si="30"/>
        <v/>
      </c>
      <c r="AB411" s="220"/>
      <c r="AC411" s="221"/>
      <c r="AD411" s="221"/>
      <c r="AE411" s="229"/>
      <c r="AF411" s="229"/>
      <c r="AG411" s="223"/>
      <c r="AH411" s="223"/>
      <c r="AI411" s="223"/>
      <c r="AJ411" s="223"/>
      <c r="AK411" s="223"/>
      <c r="AL411" s="223"/>
      <c r="AM411" s="223"/>
      <c r="AN411" s="101"/>
      <c r="AO411" s="98"/>
      <c r="AP411" s="99"/>
      <c r="AR411" s="76" t="str">
        <f t="shared" si="31"/>
        <v/>
      </c>
      <c r="AS411" s="76">
        <f t="shared" si="32"/>
        <v>0</v>
      </c>
      <c r="AT411" s="76">
        <f t="shared" si="33"/>
        <v>0</v>
      </c>
    </row>
    <row r="412" spans="1:46" ht="30" customHeight="1" x14ac:dyDescent="0.25">
      <c r="A412" s="227"/>
      <c r="B412" s="227"/>
      <c r="C412" s="227"/>
      <c r="D412" s="224"/>
      <c r="E412" s="225"/>
      <c r="F412" s="226"/>
      <c r="G412" s="224"/>
      <c r="H412" s="225"/>
      <c r="I412" s="225"/>
      <c r="J412" s="226"/>
      <c r="K412" s="111"/>
      <c r="L412" s="215"/>
      <c r="M412" s="216"/>
      <c r="N412" s="228"/>
      <c r="O412" s="228"/>
      <c r="P412" s="228"/>
      <c r="Q412" s="228"/>
      <c r="R412" s="228"/>
      <c r="S412" s="228"/>
      <c r="T412" s="228"/>
      <c r="U412" s="228"/>
      <c r="V412" s="228"/>
      <c r="W412" s="228"/>
      <c r="X412" s="100"/>
      <c r="Y412" s="100"/>
      <c r="Z412" s="100"/>
      <c r="AA412" s="219" t="str">
        <f t="shared" si="30"/>
        <v/>
      </c>
      <c r="AB412" s="220"/>
      <c r="AC412" s="221"/>
      <c r="AD412" s="221"/>
      <c r="AE412" s="222"/>
      <c r="AF412" s="222"/>
      <c r="AG412" s="223"/>
      <c r="AH412" s="223"/>
      <c r="AI412" s="223"/>
      <c r="AJ412" s="223"/>
      <c r="AK412" s="223"/>
      <c r="AL412" s="223"/>
      <c r="AM412" s="223"/>
      <c r="AN412" s="101"/>
      <c r="AO412" s="98"/>
      <c r="AP412" s="99"/>
      <c r="AR412" s="76" t="str">
        <f t="shared" si="31"/>
        <v/>
      </c>
      <c r="AS412" s="76">
        <f t="shared" si="32"/>
        <v>0</v>
      </c>
      <c r="AT412" s="76">
        <f t="shared" si="33"/>
        <v>0</v>
      </c>
    </row>
    <row r="413" spans="1:46" ht="30" customHeight="1" x14ac:dyDescent="0.25">
      <c r="A413" s="227"/>
      <c r="B413" s="227"/>
      <c r="C413" s="227"/>
      <c r="D413" s="224"/>
      <c r="E413" s="225"/>
      <c r="F413" s="226"/>
      <c r="G413" s="224"/>
      <c r="H413" s="225"/>
      <c r="I413" s="225"/>
      <c r="J413" s="226"/>
      <c r="K413" s="111"/>
      <c r="L413" s="215"/>
      <c r="M413" s="216"/>
      <c r="N413" s="228"/>
      <c r="O413" s="228"/>
      <c r="P413" s="228"/>
      <c r="Q413" s="228"/>
      <c r="R413" s="228"/>
      <c r="S413" s="228"/>
      <c r="T413" s="228"/>
      <c r="U413" s="228"/>
      <c r="V413" s="228"/>
      <c r="W413" s="228"/>
      <c r="X413" s="100"/>
      <c r="Y413" s="100"/>
      <c r="Z413" s="100"/>
      <c r="AA413" s="219" t="str">
        <f t="shared" si="30"/>
        <v/>
      </c>
      <c r="AB413" s="220"/>
      <c r="AC413" s="221"/>
      <c r="AD413" s="221"/>
      <c r="AE413" s="229"/>
      <c r="AF413" s="229"/>
      <c r="AG413" s="223"/>
      <c r="AH413" s="223"/>
      <c r="AI413" s="223"/>
      <c r="AJ413" s="223"/>
      <c r="AK413" s="223"/>
      <c r="AL413" s="223"/>
      <c r="AM413" s="223"/>
      <c r="AN413" s="101"/>
      <c r="AO413" s="98"/>
      <c r="AP413" s="99"/>
      <c r="AR413" s="76" t="str">
        <f t="shared" si="31"/>
        <v/>
      </c>
      <c r="AS413" s="76">
        <f t="shared" si="32"/>
        <v>0</v>
      </c>
      <c r="AT413" s="76">
        <f t="shared" si="33"/>
        <v>0</v>
      </c>
    </row>
    <row r="414" spans="1:46" ht="30" customHeight="1" x14ac:dyDescent="0.25">
      <c r="A414" s="227"/>
      <c r="B414" s="227"/>
      <c r="C414" s="227"/>
      <c r="D414" s="224"/>
      <c r="E414" s="225"/>
      <c r="F414" s="226"/>
      <c r="G414" s="224"/>
      <c r="H414" s="225"/>
      <c r="I414" s="225"/>
      <c r="J414" s="226"/>
      <c r="K414" s="111"/>
      <c r="L414" s="215"/>
      <c r="M414" s="216"/>
      <c r="N414" s="228"/>
      <c r="O414" s="228"/>
      <c r="P414" s="228"/>
      <c r="Q414" s="228"/>
      <c r="R414" s="228"/>
      <c r="S414" s="228"/>
      <c r="T414" s="228"/>
      <c r="U414" s="228"/>
      <c r="V414" s="228"/>
      <c r="W414" s="228"/>
      <c r="X414" s="100"/>
      <c r="Y414" s="100"/>
      <c r="Z414" s="100"/>
      <c r="AA414" s="219" t="str">
        <f t="shared" si="30"/>
        <v/>
      </c>
      <c r="AB414" s="220"/>
      <c r="AC414" s="221"/>
      <c r="AD414" s="221"/>
      <c r="AE414" s="229"/>
      <c r="AF414" s="229"/>
      <c r="AG414" s="223"/>
      <c r="AH414" s="223"/>
      <c r="AI414" s="223"/>
      <c r="AJ414" s="223"/>
      <c r="AK414" s="223"/>
      <c r="AL414" s="223"/>
      <c r="AM414" s="223"/>
      <c r="AN414" s="101"/>
      <c r="AO414" s="98"/>
      <c r="AP414" s="99"/>
      <c r="AR414" s="76" t="str">
        <f t="shared" si="31"/>
        <v/>
      </c>
      <c r="AS414" s="76">
        <f t="shared" si="32"/>
        <v>0</v>
      </c>
      <c r="AT414" s="76">
        <f t="shared" si="33"/>
        <v>0</v>
      </c>
    </row>
    <row r="415" spans="1:46" ht="30" customHeight="1" x14ac:dyDescent="0.25">
      <c r="A415" s="227"/>
      <c r="B415" s="227"/>
      <c r="C415" s="227"/>
      <c r="D415" s="230"/>
      <c r="E415" s="231"/>
      <c r="F415" s="231"/>
      <c r="G415" s="230"/>
      <c r="H415" s="231"/>
      <c r="I415" s="231"/>
      <c r="J415" s="232"/>
      <c r="K415" s="111"/>
      <c r="L415" s="215"/>
      <c r="M415" s="216"/>
      <c r="N415" s="228"/>
      <c r="O415" s="228"/>
      <c r="P415" s="228"/>
      <c r="Q415" s="228"/>
      <c r="R415" s="228"/>
      <c r="S415" s="228"/>
      <c r="T415" s="228"/>
      <c r="U415" s="228"/>
      <c r="V415" s="228"/>
      <c r="W415" s="228"/>
      <c r="X415" s="100"/>
      <c r="Y415" s="100"/>
      <c r="Z415" s="100"/>
      <c r="AA415" s="219" t="str">
        <f t="shared" si="30"/>
        <v/>
      </c>
      <c r="AB415" s="220"/>
      <c r="AC415" s="221"/>
      <c r="AD415" s="221"/>
      <c r="AE415" s="229"/>
      <c r="AF415" s="229"/>
      <c r="AG415" s="223"/>
      <c r="AH415" s="223"/>
      <c r="AI415" s="223"/>
      <c r="AJ415" s="223"/>
      <c r="AK415" s="223"/>
      <c r="AL415" s="223"/>
      <c r="AM415" s="223"/>
      <c r="AN415" s="101"/>
      <c r="AO415" s="98"/>
      <c r="AP415" s="99"/>
      <c r="AR415" s="76" t="str">
        <f t="shared" si="31"/>
        <v/>
      </c>
      <c r="AS415" s="76">
        <f t="shared" si="32"/>
        <v>0</v>
      </c>
      <c r="AT415" s="76">
        <f t="shared" si="33"/>
        <v>0</v>
      </c>
    </row>
    <row r="416" spans="1:46" ht="30" customHeight="1" x14ac:dyDescent="0.25">
      <c r="A416" s="227"/>
      <c r="B416" s="227"/>
      <c r="C416" s="227"/>
      <c r="D416" s="230"/>
      <c r="E416" s="231"/>
      <c r="F416" s="231"/>
      <c r="G416" s="224"/>
      <c r="H416" s="225"/>
      <c r="I416" s="225"/>
      <c r="J416" s="226"/>
      <c r="K416" s="111"/>
      <c r="L416" s="215"/>
      <c r="M416" s="216"/>
      <c r="N416" s="228"/>
      <c r="O416" s="228"/>
      <c r="P416" s="228"/>
      <c r="Q416" s="228"/>
      <c r="R416" s="228"/>
      <c r="S416" s="228"/>
      <c r="T416" s="228"/>
      <c r="U416" s="228"/>
      <c r="V416" s="228"/>
      <c r="W416" s="228"/>
      <c r="X416" s="100"/>
      <c r="Y416" s="100"/>
      <c r="Z416" s="100"/>
      <c r="AA416" s="219" t="str">
        <f t="shared" si="30"/>
        <v/>
      </c>
      <c r="AB416" s="220"/>
      <c r="AC416" s="221"/>
      <c r="AD416" s="221"/>
      <c r="AE416" s="229"/>
      <c r="AF416" s="229"/>
      <c r="AG416" s="223"/>
      <c r="AH416" s="223"/>
      <c r="AI416" s="223"/>
      <c r="AJ416" s="223"/>
      <c r="AK416" s="223"/>
      <c r="AL416" s="223"/>
      <c r="AM416" s="223"/>
      <c r="AN416" s="101"/>
      <c r="AO416" s="98"/>
      <c r="AP416" s="99"/>
      <c r="AR416" s="76" t="str">
        <f t="shared" si="31"/>
        <v/>
      </c>
      <c r="AS416" s="76">
        <f t="shared" si="32"/>
        <v>0</v>
      </c>
      <c r="AT416" s="76">
        <f t="shared" si="33"/>
        <v>0</v>
      </c>
    </row>
    <row r="417" spans="1:46" ht="30" customHeight="1" x14ac:dyDescent="0.25">
      <c r="A417" s="227"/>
      <c r="B417" s="227"/>
      <c r="C417" s="227"/>
      <c r="D417" s="230"/>
      <c r="E417" s="231"/>
      <c r="F417" s="231"/>
      <c r="G417" s="224"/>
      <c r="H417" s="225"/>
      <c r="I417" s="225"/>
      <c r="J417" s="226"/>
      <c r="K417" s="111"/>
      <c r="L417" s="215"/>
      <c r="M417" s="216"/>
      <c r="N417" s="228"/>
      <c r="O417" s="228"/>
      <c r="P417" s="228"/>
      <c r="Q417" s="228"/>
      <c r="R417" s="228"/>
      <c r="S417" s="228"/>
      <c r="T417" s="228"/>
      <c r="U417" s="228"/>
      <c r="V417" s="228"/>
      <c r="W417" s="228"/>
      <c r="X417" s="100"/>
      <c r="Y417" s="100"/>
      <c r="Z417" s="100"/>
      <c r="AA417" s="219" t="str">
        <f t="shared" si="30"/>
        <v/>
      </c>
      <c r="AB417" s="220"/>
      <c r="AC417" s="221"/>
      <c r="AD417" s="221"/>
      <c r="AE417" s="229"/>
      <c r="AF417" s="229"/>
      <c r="AG417" s="223"/>
      <c r="AH417" s="223"/>
      <c r="AI417" s="223"/>
      <c r="AJ417" s="223"/>
      <c r="AK417" s="223"/>
      <c r="AL417" s="223"/>
      <c r="AM417" s="223"/>
      <c r="AN417" s="101"/>
      <c r="AO417" s="98"/>
      <c r="AP417" s="99"/>
      <c r="AR417" s="76" t="str">
        <f t="shared" si="31"/>
        <v/>
      </c>
      <c r="AS417" s="76">
        <f t="shared" si="32"/>
        <v>0</v>
      </c>
      <c r="AT417" s="76">
        <f t="shared" si="33"/>
        <v>0</v>
      </c>
    </row>
    <row r="418" spans="1:46" ht="30" customHeight="1" x14ac:dyDescent="0.25">
      <c r="A418" s="227"/>
      <c r="B418" s="227"/>
      <c r="C418" s="227"/>
      <c r="D418" s="230"/>
      <c r="E418" s="231"/>
      <c r="F418" s="231"/>
      <c r="G418" s="224"/>
      <c r="H418" s="225"/>
      <c r="I418" s="225"/>
      <c r="J418" s="226"/>
      <c r="K418" s="111"/>
      <c r="L418" s="215"/>
      <c r="M418" s="216"/>
      <c r="N418" s="228"/>
      <c r="O418" s="228"/>
      <c r="P418" s="228"/>
      <c r="Q418" s="228"/>
      <c r="R418" s="228"/>
      <c r="S418" s="228"/>
      <c r="T418" s="228"/>
      <c r="U418" s="228"/>
      <c r="V418" s="228"/>
      <c r="W418" s="228"/>
      <c r="X418" s="100"/>
      <c r="Y418" s="100"/>
      <c r="Z418" s="100"/>
      <c r="AA418" s="219" t="str">
        <f t="shared" si="30"/>
        <v/>
      </c>
      <c r="AB418" s="220"/>
      <c r="AC418" s="221"/>
      <c r="AD418" s="221"/>
      <c r="AE418" s="229"/>
      <c r="AF418" s="229"/>
      <c r="AG418" s="223"/>
      <c r="AH418" s="223"/>
      <c r="AI418" s="223"/>
      <c r="AJ418" s="223"/>
      <c r="AK418" s="223"/>
      <c r="AL418" s="223"/>
      <c r="AM418" s="223"/>
      <c r="AN418" s="101"/>
      <c r="AO418" s="98"/>
      <c r="AP418" s="99"/>
      <c r="AR418" s="76" t="str">
        <f t="shared" si="31"/>
        <v/>
      </c>
      <c r="AS418" s="76">
        <f t="shared" si="32"/>
        <v>0</v>
      </c>
      <c r="AT418" s="76">
        <f t="shared" si="33"/>
        <v>0</v>
      </c>
    </row>
    <row r="419" spans="1:46" ht="30" customHeight="1" x14ac:dyDescent="0.25">
      <c r="A419" s="227"/>
      <c r="B419" s="227"/>
      <c r="C419" s="227"/>
      <c r="D419" s="224"/>
      <c r="E419" s="225"/>
      <c r="F419" s="226"/>
      <c r="G419" s="224"/>
      <c r="H419" s="225"/>
      <c r="I419" s="225"/>
      <c r="J419" s="226"/>
      <c r="K419" s="111"/>
      <c r="L419" s="215"/>
      <c r="M419" s="216"/>
      <c r="N419" s="228"/>
      <c r="O419" s="228"/>
      <c r="P419" s="228"/>
      <c r="Q419" s="228"/>
      <c r="R419" s="228"/>
      <c r="S419" s="228"/>
      <c r="T419" s="228"/>
      <c r="U419" s="228"/>
      <c r="V419" s="228"/>
      <c r="W419" s="228"/>
      <c r="X419" s="100"/>
      <c r="Y419" s="100"/>
      <c r="Z419" s="100"/>
      <c r="AA419" s="219" t="str">
        <f t="shared" si="30"/>
        <v/>
      </c>
      <c r="AB419" s="220"/>
      <c r="AC419" s="221"/>
      <c r="AD419" s="221"/>
      <c r="AE419" s="229"/>
      <c r="AF419" s="229"/>
      <c r="AG419" s="223"/>
      <c r="AH419" s="223"/>
      <c r="AI419" s="223"/>
      <c r="AJ419" s="223"/>
      <c r="AK419" s="223"/>
      <c r="AL419" s="223"/>
      <c r="AM419" s="223"/>
      <c r="AN419" s="101"/>
      <c r="AO419" s="98"/>
      <c r="AP419" s="99"/>
      <c r="AR419" s="76" t="str">
        <f t="shared" si="31"/>
        <v/>
      </c>
      <c r="AS419" s="76">
        <f t="shared" si="32"/>
        <v>0</v>
      </c>
      <c r="AT419" s="76">
        <f t="shared" si="33"/>
        <v>0</v>
      </c>
    </row>
    <row r="420" spans="1:46" ht="30" customHeight="1" x14ac:dyDescent="0.25">
      <c r="A420" s="227"/>
      <c r="B420" s="227"/>
      <c r="C420" s="227"/>
      <c r="D420" s="224"/>
      <c r="E420" s="225"/>
      <c r="F420" s="226"/>
      <c r="G420" s="224"/>
      <c r="H420" s="225"/>
      <c r="I420" s="225"/>
      <c r="J420" s="226"/>
      <c r="K420" s="111"/>
      <c r="L420" s="215"/>
      <c r="M420" s="216"/>
      <c r="N420" s="228"/>
      <c r="O420" s="228"/>
      <c r="P420" s="228"/>
      <c r="Q420" s="228"/>
      <c r="R420" s="228"/>
      <c r="S420" s="228"/>
      <c r="T420" s="228"/>
      <c r="U420" s="228"/>
      <c r="V420" s="228"/>
      <c r="W420" s="228"/>
      <c r="X420" s="100"/>
      <c r="Y420" s="100"/>
      <c r="Z420" s="100"/>
      <c r="AA420" s="219" t="str">
        <f t="shared" si="30"/>
        <v/>
      </c>
      <c r="AB420" s="220"/>
      <c r="AC420" s="221"/>
      <c r="AD420" s="221"/>
      <c r="AE420" s="222"/>
      <c r="AF420" s="222"/>
      <c r="AG420" s="223"/>
      <c r="AH420" s="223"/>
      <c r="AI420" s="223"/>
      <c r="AJ420" s="223"/>
      <c r="AK420" s="223"/>
      <c r="AL420" s="223"/>
      <c r="AM420" s="223"/>
      <c r="AN420" s="101"/>
      <c r="AO420" s="98"/>
      <c r="AP420" s="99"/>
      <c r="AR420" s="76" t="str">
        <f t="shared" si="31"/>
        <v/>
      </c>
      <c r="AS420" s="76">
        <f t="shared" si="32"/>
        <v>0</v>
      </c>
      <c r="AT420" s="76">
        <f t="shared" si="33"/>
        <v>0</v>
      </c>
    </row>
    <row r="421" spans="1:46" ht="30" customHeight="1" x14ac:dyDescent="0.25">
      <c r="A421" s="227"/>
      <c r="B421" s="227"/>
      <c r="C421" s="227"/>
      <c r="D421" s="224"/>
      <c r="E421" s="225"/>
      <c r="F421" s="226"/>
      <c r="G421" s="224"/>
      <c r="H421" s="225"/>
      <c r="I421" s="225"/>
      <c r="J421" s="226"/>
      <c r="K421" s="111"/>
      <c r="L421" s="215"/>
      <c r="M421" s="216"/>
      <c r="N421" s="228"/>
      <c r="O421" s="228"/>
      <c r="P421" s="228"/>
      <c r="Q421" s="228"/>
      <c r="R421" s="228"/>
      <c r="S421" s="228"/>
      <c r="T421" s="228"/>
      <c r="U421" s="228"/>
      <c r="V421" s="228"/>
      <c r="W421" s="228"/>
      <c r="X421" s="100"/>
      <c r="Y421" s="100"/>
      <c r="Z421" s="100"/>
      <c r="AA421" s="219" t="str">
        <f t="shared" si="30"/>
        <v/>
      </c>
      <c r="AB421" s="220"/>
      <c r="AC421" s="221"/>
      <c r="AD421" s="221"/>
      <c r="AE421" s="229"/>
      <c r="AF421" s="229"/>
      <c r="AG421" s="223"/>
      <c r="AH421" s="223"/>
      <c r="AI421" s="223"/>
      <c r="AJ421" s="223"/>
      <c r="AK421" s="223"/>
      <c r="AL421" s="223"/>
      <c r="AM421" s="223"/>
      <c r="AN421" s="101"/>
      <c r="AO421" s="98"/>
      <c r="AP421" s="99"/>
      <c r="AR421" s="76" t="str">
        <f t="shared" si="31"/>
        <v/>
      </c>
      <c r="AS421" s="76">
        <f t="shared" si="32"/>
        <v>0</v>
      </c>
      <c r="AT421" s="76">
        <f t="shared" si="33"/>
        <v>0</v>
      </c>
    </row>
    <row r="422" spans="1:46" ht="30" customHeight="1" x14ac:dyDescent="0.25">
      <c r="A422" s="227"/>
      <c r="B422" s="227"/>
      <c r="C422" s="227"/>
      <c r="D422" s="224"/>
      <c r="E422" s="225"/>
      <c r="F422" s="226"/>
      <c r="G422" s="224"/>
      <c r="H422" s="225"/>
      <c r="I422" s="225"/>
      <c r="J422" s="226"/>
      <c r="K422" s="111"/>
      <c r="L422" s="215"/>
      <c r="M422" s="216"/>
      <c r="N422" s="228"/>
      <c r="O422" s="228"/>
      <c r="P422" s="228"/>
      <c r="Q422" s="228"/>
      <c r="R422" s="228"/>
      <c r="S422" s="228"/>
      <c r="T422" s="228"/>
      <c r="U422" s="228"/>
      <c r="V422" s="228"/>
      <c r="W422" s="228"/>
      <c r="X422" s="100"/>
      <c r="Y422" s="100"/>
      <c r="Z422" s="100"/>
      <c r="AA422" s="219" t="str">
        <f t="shared" si="30"/>
        <v/>
      </c>
      <c r="AB422" s="220"/>
      <c r="AC422" s="221"/>
      <c r="AD422" s="221"/>
      <c r="AE422" s="229"/>
      <c r="AF422" s="229"/>
      <c r="AG422" s="223"/>
      <c r="AH422" s="223"/>
      <c r="AI422" s="223"/>
      <c r="AJ422" s="223"/>
      <c r="AK422" s="223"/>
      <c r="AL422" s="223"/>
      <c r="AM422" s="223"/>
      <c r="AN422" s="101"/>
      <c r="AO422" s="98"/>
      <c r="AP422" s="99"/>
      <c r="AR422" s="76" t="str">
        <f t="shared" si="31"/>
        <v/>
      </c>
      <c r="AS422" s="76">
        <f t="shared" si="32"/>
        <v>0</v>
      </c>
      <c r="AT422" s="76">
        <f t="shared" si="33"/>
        <v>0</v>
      </c>
    </row>
    <row r="423" spans="1:46" ht="30" customHeight="1" x14ac:dyDescent="0.25">
      <c r="A423" s="227"/>
      <c r="B423" s="227"/>
      <c r="C423" s="227"/>
      <c r="D423" s="230"/>
      <c r="E423" s="231"/>
      <c r="F423" s="231"/>
      <c r="G423" s="230"/>
      <c r="H423" s="231"/>
      <c r="I423" s="231"/>
      <c r="J423" s="232"/>
      <c r="K423" s="111"/>
      <c r="L423" s="215"/>
      <c r="M423" s="216"/>
      <c r="N423" s="228"/>
      <c r="O423" s="228"/>
      <c r="P423" s="228"/>
      <c r="Q423" s="228"/>
      <c r="R423" s="228"/>
      <c r="S423" s="228"/>
      <c r="T423" s="228"/>
      <c r="U423" s="228"/>
      <c r="V423" s="228"/>
      <c r="W423" s="228"/>
      <c r="X423" s="100"/>
      <c r="Y423" s="100"/>
      <c r="Z423" s="100"/>
      <c r="AA423" s="219" t="str">
        <f t="shared" si="30"/>
        <v/>
      </c>
      <c r="AB423" s="220"/>
      <c r="AC423" s="221"/>
      <c r="AD423" s="221"/>
      <c r="AE423" s="229"/>
      <c r="AF423" s="229"/>
      <c r="AG423" s="223"/>
      <c r="AH423" s="223"/>
      <c r="AI423" s="223"/>
      <c r="AJ423" s="223"/>
      <c r="AK423" s="223"/>
      <c r="AL423" s="223"/>
      <c r="AM423" s="223"/>
      <c r="AN423" s="101"/>
      <c r="AO423" s="98"/>
      <c r="AP423" s="99"/>
      <c r="AR423" s="76" t="str">
        <f t="shared" si="31"/>
        <v/>
      </c>
      <c r="AS423" s="76">
        <f t="shared" si="32"/>
        <v>0</v>
      </c>
      <c r="AT423" s="76">
        <f t="shared" si="33"/>
        <v>0</v>
      </c>
    </row>
    <row r="424" spans="1:46" ht="30" customHeight="1" x14ac:dyDescent="0.25">
      <c r="A424" s="227"/>
      <c r="B424" s="227"/>
      <c r="C424" s="227"/>
      <c r="D424" s="230"/>
      <c r="E424" s="231"/>
      <c r="F424" s="231"/>
      <c r="G424" s="230"/>
      <c r="H424" s="231"/>
      <c r="I424" s="231"/>
      <c r="J424" s="232"/>
      <c r="K424" s="111"/>
      <c r="L424" s="215"/>
      <c r="M424" s="216"/>
      <c r="N424" s="228"/>
      <c r="O424" s="228"/>
      <c r="P424" s="228"/>
      <c r="Q424" s="228"/>
      <c r="R424" s="228"/>
      <c r="S424" s="228"/>
      <c r="T424" s="228"/>
      <c r="U424" s="228"/>
      <c r="V424" s="228"/>
      <c r="W424" s="228"/>
      <c r="X424" s="100"/>
      <c r="Y424" s="100"/>
      <c r="Z424" s="100"/>
      <c r="AA424" s="219" t="str">
        <f t="shared" si="30"/>
        <v/>
      </c>
      <c r="AB424" s="220"/>
      <c r="AC424" s="221"/>
      <c r="AD424" s="221"/>
      <c r="AE424" s="229"/>
      <c r="AF424" s="229"/>
      <c r="AG424" s="223"/>
      <c r="AH424" s="223"/>
      <c r="AI424" s="223"/>
      <c r="AJ424" s="223"/>
      <c r="AK424" s="223"/>
      <c r="AL424" s="223"/>
      <c r="AM424" s="223"/>
      <c r="AN424" s="101"/>
      <c r="AO424" s="98"/>
      <c r="AP424" s="99"/>
      <c r="AR424" s="76" t="str">
        <f t="shared" si="31"/>
        <v/>
      </c>
      <c r="AS424" s="76">
        <f t="shared" si="32"/>
        <v>0</v>
      </c>
      <c r="AT424" s="76">
        <f t="shared" si="33"/>
        <v>0</v>
      </c>
    </row>
    <row r="425" spans="1:46" ht="30" customHeight="1" x14ac:dyDescent="0.25">
      <c r="A425" s="227"/>
      <c r="B425" s="227"/>
      <c r="C425" s="227"/>
      <c r="D425" s="230"/>
      <c r="E425" s="231"/>
      <c r="F425" s="231"/>
      <c r="G425" s="224"/>
      <c r="H425" s="225"/>
      <c r="I425" s="225"/>
      <c r="J425" s="226"/>
      <c r="K425" s="111"/>
      <c r="L425" s="215"/>
      <c r="M425" s="216"/>
      <c r="N425" s="228"/>
      <c r="O425" s="228"/>
      <c r="P425" s="228"/>
      <c r="Q425" s="228"/>
      <c r="R425" s="228"/>
      <c r="S425" s="228"/>
      <c r="T425" s="228"/>
      <c r="U425" s="228"/>
      <c r="V425" s="228"/>
      <c r="W425" s="228"/>
      <c r="X425" s="100"/>
      <c r="Y425" s="100"/>
      <c r="Z425" s="100"/>
      <c r="AA425" s="219" t="str">
        <f t="shared" si="30"/>
        <v/>
      </c>
      <c r="AB425" s="220"/>
      <c r="AC425" s="221"/>
      <c r="AD425" s="221"/>
      <c r="AE425" s="229"/>
      <c r="AF425" s="229"/>
      <c r="AG425" s="223"/>
      <c r="AH425" s="223"/>
      <c r="AI425" s="223"/>
      <c r="AJ425" s="223"/>
      <c r="AK425" s="223"/>
      <c r="AL425" s="223"/>
      <c r="AM425" s="223"/>
      <c r="AN425" s="101"/>
      <c r="AO425" s="98"/>
      <c r="AP425" s="99"/>
      <c r="AR425" s="76" t="str">
        <f t="shared" si="31"/>
        <v/>
      </c>
      <c r="AS425" s="76">
        <f t="shared" si="32"/>
        <v>0</v>
      </c>
      <c r="AT425" s="76">
        <f t="shared" si="33"/>
        <v>0</v>
      </c>
    </row>
    <row r="426" spans="1:46" ht="30" customHeight="1" x14ac:dyDescent="0.25">
      <c r="A426" s="227"/>
      <c r="B426" s="227"/>
      <c r="C426" s="227"/>
      <c r="D426" s="230"/>
      <c r="E426" s="231"/>
      <c r="F426" s="231"/>
      <c r="G426" s="224"/>
      <c r="H426" s="225"/>
      <c r="I426" s="225"/>
      <c r="J426" s="226"/>
      <c r="K426" s="111"/>
      <c r="L426" s="215"/>
      <c r="M426" s="216"/>
      <c r="N426" s="228"/>
      <c r="O426" s="228"/>
      <c r="P426" s="228"/>
      <c r="Q426" s="228"/>
      <c r="R426" s="228"/>
      <c r="S426" s="228"/>
      <c r="T426" s="228"/>
      <c r="U426" s="228"/>
      <c r="V426" s="228"/>
      <c r="W426" s="228"/>
      <c r="X426" s="100"/>
      <c r="Y426" s="100"/>
      <c r="Z426" s="100"/>
      <c r="AA426" s="219" t="str">
        <f t="shared" si="30"/>
        <v/>
      </c>
      <c r="AB426" s="220"/>
      <c r="AC426" s="221"/>
      <c r="AD426" s="221"/>
      <c r="AE426" s="229"/>
      <c r="AF426" s="229"/>
      <c r="AG426" s="223"/>
      <c r="AH426" s="223"/>
      <c r="AI426" s="223"/>
      <c r="AJ426" s="223"/>
      <c r="AK426" s="223"/>
      <c r="AL426" s="223"/>
      <c r="AM426" s="223"/>
      <c r="AN426" s="101"/>
      <c r="AO426" s="98"/>
      <c r="AP426" s="99"/>
      <c r="AR426" s="76" t="str">
        <f t="shared" si="31"/>
        <v/>
      </c>
      <c r="AS426" s="76">
        <f t="shared" si="32"/>
        <v>0</v>
      </c>
      <c r="AT426" s="76">
        <f t="shared" si="33"/>
        <v>0</v>
      </c>
    </row>
    <row r="427" spans="1:46" ht="30" customHeight="1" x14ac:dyDescent="0.25">
      <c r="A427" s="227"/>
      <c r="B427" s="227"/>
      <c r="C427" s="227"/>
      <c r="D427" s="230"/>
      <c r="E427" s="231"/>
      <c r="F427" s="231"/>
      <c r="G427" s="224"/>
      <c r="H427" s="225"/>
      <c r="I427" s="225"/>
      <c r="J427" s="226"/>
      <c r="K427" s="111"/>
      <c r="L427" s="215"/>
      <c r="M427" s="216"/>
      <c r="N427" s="228"/>
      <c r="O427" s="228"/>
      <c r="P427" s="228"/>
      <c r="Q427" s="228"/>
      <c r="R427" s="228"/>
      <c r="S427" s="228"/>
      <c r="T427" s="228"/>
      <c r="U427" s="228"/>
      <c r="V427" s="228"/>
      <c r="W427" s="228"/>
      <c r="X427" s="100"/>
      <c r="Y427" s="100"/>
      <c r="Z427" s="100"/>
      <c r="AA427" s="219" t="str">
        <f t="shared" si="30"/>
        <v/>
      </c>
      <c r="AB427" s="220"/>
      <c r="AC427" s="221"/>
      <c r="AD427" s="221"/>
      <c r="AE427" s="229"/>
      <c r="AF427" s="229"/>
      <c r="AG427" s="223"/>
      <c r="AH427" s="223"/>
      <c r="AI427" s="223"/>
      <c r="AJ427" s="223"/>
      <c r="AK427" s="223"/>
      <c r="AL427" s="223"/>
      <c r="AM427" s="223"/>
      <c r="AN427" s="101"/>
      <c r="AO427" s="98"/>
      <c r="AP427" s="99"/>
      <c r="AR427" s="76" t="str">
        <f t="shared" si="31"/>
        <v/>
      </c>
      <c r="AS427" s="76">
        <f t="shared" si="32"/>
        <v>0</v>
      </c>
      <c r="AT427" s="76">
        <f t="shared" si="33"/>
        <v>0</v>
      </c>
    </row>
    <row r="428" spans="1:46" ht="30" customHeight="1" x14ac:dyDescent="0.25">
      <c r="A428" s="227"/>
      <c r="B428" s="227"/>
      <c r="C428" s="227"/>
      <c r="D428" s="224"/>
      <c r="E428" s="225"/>
      <c r="F428" s="226"/>
      <c r="G428" s="224"/>
      <c r="H428" s="225"/>
      <c r="I428" s="225"/>
      <c r="J428" s="226"/>
      <c r="K428" s="111"/>
      <c r="L428" s="215"/>
      <c r="M428" s="216"/>
      <c r="N428" s="228"/>
      <c r="O428" s="228"/>
      <c r="P428" s="228"/>
      <c r="Q428" s="228"/>
      <c r="R428" s="228"/>
      <c r="S428" s="228"/>
      <c r="T428" s="228"/>
      <c r="U428" s="228"/>
      <c r="V428" s="228"/>
      <c r="W428" s="228"/>
      <c r="X428" s="100"/>
      <c r="Y428" s="100"/>
      <c r="Z428" s="100"/>
      <c r="AA428" s="219" t="str">
        <f t="shared" si="30"/>
        <v/>
      </c>
      <c r="AB428" s="220"/>
      <c r="AC428" s="221"/>
      <c r="AD428" s="221"/>
      <c r="AE428" s="229"/>
      <c r="AF428" s="229"/>
      <c r="AG428" s="223"/>
      <c r="AH428" s="223"/>
      <c r="AI428" s="223"/>
      <c r="AJ428" s="223"/>
      <c r="AK428" s="223"/>
      <c r="AL428" s="223"/>
      <c r="AM428" s="223"/>
      <c r="AN428" s="101"/>
      <c r="AO428" s="98"/>
      <c r="AP428" s="99"/>
      <c r="AR428" s="76" t="str">
        <f t="shared" si="31"/>
        <v/>
      </c>
      <c r="AS428" s="76">
        <f t="shared" si="32"/>
        <v>0</v>
      </c>
      <c r="AT428" s="76">
        <f t="shared" si="33"/>
        <v>0</v>
      </c>
    </row>
    <row r="429" spans="1:46" ht="30" customHeight="1" x14ac:dyDescent="0.25">
      <c r="A429" s="227"/>
      <c r="B429" s="227"/>
      <c r="C429" s="227"/>
      <c r="D429" s="224"/>
      <c r="E429" s="225"/>
      <c r="F429" s="226"/>
      <c r="G429" s="224"/>
      <c r="H429" s="225"/>
      <c r="I429" s="225"/>
      <c r="J429" s="226"/>
      <c r="K429" s="111"/>
      <c r="L429" s="215"/>
      <c r="M429" s="216"/>
      <c r="N429" s="228"/>
      <c r="O429" s="228"/>
      <c r="P429" s="228"/>
      <c r="Q429" s="228"/>
      <c r="R429" s="228"/>
      <c r="S429" s="228"/>
      <c r="T429" s="228"/>
      <c r="U429" s="228"/>
      <c r="V429" s="228"/>
      <c r="W429" s="228"/>
      <c r="X429" s="100"/>
      <c r="Y429" s="100"/>
      <c r="Z429" s="100"/>
      <c r="AA429" s="219" t="str">
        <f t="shared" si="30"/>
        <v/>
      </c>
      <c r="AB429" s="220"/>
      <c r="AC429" s="221"/>
      <c r="AD429" s="221"/>
      <c r="AE429" s="222"/>
      <c r="AF429" s="222"/>
      <c r="AG429" s="223"/>
      <c r="AH429" s="223"/>
      <c r="AI429" s="223"/>
      <c r="AJ429" s="223"/>
      <c r="AK429" s="223"/>
      <c r="AL429" s="223"/>
      <c r="AM429" s="223"/>
      <c r="AN429" s="101"/>
      <c r="AO429" s="98"/>
      <c r="AP429" s="99"/>
      <c r="AR429" s="76" t="str">
        <f t="shared" si="31"/>
        <v/>
      </c>
      <c r="AS429" s="76">
        <f t="shared" si="32"/>
        <v>0</v>
      </c>
      <c r="AT429" s="76">
        <f t="shared" si="33"/>
        <v>0</v>
      </c>
    </row>
    <row r="430" spans="1:46" ht="30" customHeight="1" x14ac:dyDescent="0.25">
      <c r="A430" s="227"/>
      <c r="B430" s="227"/>
      <c r="C430" s="227"/>
      <c r="D430" s="224"/>
      <c r="E430" s="225"/>
      <c r="F430" s="226"/>
      <c r="G430" s="224"/>
      <c r="H430" s="225"/>
      <c r="I430" s="225"/>
      <c r="J430" s="226"/>
      <c r="K430" s="111"/>
      <c r="L430" s="215"/>
      <c r="M430" s="216"/>
      <c r="N430" s="228"/>
      <c r="O430" s="228"/>
      <c r="P430" s="228"/>
      <c r="Q430" s="228"/>
      <c r="R430" s="228"/>
      <c r="S430" s="228"/>
      <c r="T430" s="228"/>
      <c r="U430" s="228"/>
      <c r="V430" s="228"/>
      <c r="W430" s="228"/>
      <c r="X430" s="100"/>
      <c r="Y430" s="100"/>
      <c r="Z430" s="100"/>
      <c r="AA430" s="219" t="str">
        <f t="shared" si="30"/>
        <v/>
      </c>
      <c r="AB430" s="220"/>
      <c r="AC430" s="221"/>
      <c r="AD430" s="221"/>
      <c r="AE430" s="229"/>
      <c r="AF430" s="229"/>
      <c r="AG430" s="223"/>
      <c r="AH430" s="223"/>
      <c r="AI430" s="223"/>
      <c r="AJ430" s="223"/>
      <c r="AK430" s="223"/>
      <c r="AL430" s="223"/>
      <c r="AM430" s="223"/>
      <c r="AN430" s="101"/>
      <c r="AO430" s="98"/>
      <c r="AP430" s="99"/>
      <c r="AR430" s="76" t="str">
        <f t="shared" si="31"/>
        <v/>
      </c>
      <c r="AS430" s="76">
        <f t="shared" si="32"/>
        <v>0</v>
      </c>
      <c r="AT430" s="76">
        <f t="shared" si="33"/>
        <v>0</v>
      </c>
    </row>
    <row r="431" spans="1:46" ht="30" customHeight="1" x14ac:dyDescent="0.25">
      <c r="A431" s="227"/>
      <c r="B431" s="227"/>
      <c r="C431" s="227"/>
      <c r="D431" s="224"/>
      <c r="E431" s="225"/>
      <c r="F431" s="226"/>
      <c r="G431" s="224"/>
      <c r="H431" s="225"/>
      <c r="I431" s="225"/>
      <c r="J431" s="226"/>
      <c r="K431" s="111"/>
      <c r="L431" s="215"/>
      <c r="M431" s="216"/>
      <c r="N431" s="228"/>
      <c r="O431" s="228"/>
      <c r="P431" s="228"/>
      <c r="Q431" s="228"/>
      <c r="R431" s="228"/>
      <c r="S431" s="228"/>
      <c r="T431" s="228"/>
      <c r="U431" s="228"/>
      <c r="V431" s="228"/>
      <c r="W431" s="228"/>
      <c r="X431" s="100"/>
      <c r="Y431" s="100"/>
      <c r="Z431" s="100"/>
      <c r="AA431" s="219" t="str">
        <f t="shared" si="30"/>
        <v/>
      </c>
      <c r="AB431" s="220"/>
      <c r="AC431" s="221"/>
      <c r="AD431" s="221"/>
      <c r="AE431" s="229"/>
      <c r="AF431" s="229"/>
      <c r="AG431" s="223"/>
      <c r="AH431" s="223"/>
      <c r="AI431" s="223"/>
      <c r="AJ431" s="223"/>
      <c r="AK431" s="223"/>
      <c r="AL431" s="223"/>
      <c r="AM431" s="223"/>
      <c r="AN431" s="101"/>
      <c r="AO431" s="98"/>
      <c r="AP431" s="99"/>
      <c r="AR431" s="76" t="str">
        <f t="shared" si="31"/>
        <v/>
      </c>
      <c r="AS431" s="76">
        <f t="shared" si="32"/>
        <v>0</v>
      </c>
      <c r="AT431" s="76">
        <f t="shared" si="33"/>
        <v>0</v>
      </c>
    </row>
    <row r="432" spans="1:46" ht="30" customHeight="1" x14ac:dyDescent="0.25">
      <c r="A432" s="227"/>
      <c r="B432" s="227"/>
      <c r="C432" s="227"/>
      <c r="D432" s="230"/>
      <c r="E432" s="231"/>
      <c r="F432" s="231"/>
      <c r="G432" s="230"/>
      <c r="H432" s="231"/>
      <c r="I432" s="231"/>
      <c r="J432" s="232"/>
      <c r="K432" s="111"/>
      <c r="L432" s="215"/>
      <c r="M432" s="216"/>
      <c r="N432" s="228"/>
      <c r="O432" s="228"/>
      <c r="P432" s="228"/>
      <c r="Q432" s="228"/>
      <c r="R432" s="228"/>
      <c r="S432" s="228"/>
      <c r="T432" s="228"/>
      <c r="U432" s="228"/>
      <c r="V432" s="228"/>
      <c r="W432" s="228"/>
      <c r="X432" s="100"/>
      <c r="Y432" s="100"/>
      <c r="Z432" s="100"/>
      <c r="AA432" s="219" t="str">
        <f t="shared" si="30"/>
        <v/>
      </c>
      <c r="AB432" s="220"/>
      <c r="AC432" s="221"/>
      <c r="AD432" s="221"/>
      <c r="AE432" s="229"/>
      <c r="AF432" s="229"/>
      <c r="AG432" s="223"/>
      <c r="AH432" s="223"/>
      <c r="AI432" s="223"/>
      <c r="AJ432" s="223"/>
      <c r="AK432" s="223"/>
      <c r="AL432" s="223"/>
      <c r="AM432" s="223"/>
      <c r="AN432" s="101"/>
      <c r="AO432" s="98"/>
      <c r="AP432" s="99"/>
      <c r="AR432" s="76" t="str">
        <f t="shared" si="31"/>
        <v/>
      </c>
      <c r="AS432" s="76">
        <f t="shared" si="32"/>
        <v>0</v>
      </c>
      <c r="AT432" s="76">
        <f t="shared" si="33"/>
        <v>0</v>
      </c>
    </row>
    <row r="433" spans="1:46" ht="30" customHeight="1" x14ac:dyDescent="0.25">
      <c r="A433" s="227"/>
      <c r="B433" s="227"/>
      <c r="C433" s="227"/>
      <c r="D433" s="230"/>
      <c r="E433" s="231"/>
      <c r="F433" s="231"/>
      <c r="G433" s="224"/>
      <c r="H433" s="225"/>
      <c r="I433" s="225"/>
      <c r="J433" s="226"/>
      <c r="K433" s="111"/>
      <c r="L433" s="215"/>
      <c r="M433" s="216"/>
      <c r="N433" s="228"/>
      <c r="O433" s="228"/>
      <c r="P433" s="228"/>
      <c r="Q433" s="228"/>
      <c r="R433" s="228"/>
      <c r="S433" s="228"/>
      <c r="T433" s="228"/>
      <c r="U433" s="228"/>
      <c r="V433" s="228"/>
      <c r="W433" s="228"/>
      <c r="X433" s="100"/>
      <c r="Y433" s="100"/>
      <c r="Z433" s="100"/>
      <c r="AA433" s="219" t="str">
        <f t="shared" si="30"/>
        <v/>
      </c>
      <c r="AB433" s="220"/>
      <c r="AC433" s="221"/>
      <c r="AD433" s="221"/>
      <c r="AE433" s="229"/>
      <c r="AF433" s="229"/>
      <c r="AG433" s="223"/>
      <c r="AH433" s="223"/>
      <c r="AI433" s="223"/>
      <c r="AJ433" s="223"/>
      <c r="AK433" s="223"/>
      <c r="AL433" s="223"/>
      <c r="AM433" s="223"/>
      <c r="AN433" s="101"/>
      <c r="AO433" s="98"/>
      <c r="AP433" s="99"/>
      <c r="AR433" s="76" t="str">
        <f t="shared" si="31"/>
        <v/>
      </c>
      <c r="AS433" s="76">
        <f t="shared" si="32"/>
        <v>0</v>
      </c>
      <c r="AT433" s="76">
        <f t="shared" si="33"/>
        <v>0</v>
      </c>
    </row>
    <row r="434" spans="1:46" ht="30" customHeight="1" x14ac:dyDescent="0.25">
      <c r="A434" s="227"/>
      <c r="B434" s="227"/>
      <c r="C434" s="227"/>
      <c r="D434" s="230"/>
      <c r="E434" s="231"/>
      <c r="F434" s="231"/>
      <c r="G434" s="224"/>
      <c r="H434" s="225"/>
      <c r="I434" s="225"/>
      <c r="J434" s="226"/>
      <c r="K434" s="111"/>
      <c r="L434" s="215"/>
      <c r="M434" s="216"/>
      <c r="N434" s="228"/>
      <c r="O434" s="228"/>
      <c r="P434" s="228"/>
      <c r="Q434" s="228"/>
      <c r="R434" s="228"/>
      <c r="S434" s="228"/>
      <c r="T434" s="228"/>
      <c r="U434" s="228"/>
      <c r="V434" s="228"/>
      <c r="W434" s="228"/>
      <c r="X434" s="100"/>
      <c r="Y434" s="100"/>
      <c r="Z434" s="100"/>
      <c r="AA434" s="219" t="str">
        <f t="shared" si="30"/>
        <v/>
      </c>
      <c r="AB434" s="220"/>
      <c r="AC434" s="221"/>
      <c r="AD434" s="221"/>
      <c r="AE434" s="229"/>
      <c r="AF434" s="229"/>
      <c r="AG434" s="223"/>
      <c r="AH434" s="223"/>
      <c r="AI434" s="223"/>
      <c r="AJ434" s="223"/>
      <c r="AK434" s="223"/>
      <c r="AL434" s="223"/>
      <c r="AM434" s="223"/>
      <c r="AN434" s="101"/>
      <c r="AO434" s="98"/>
      <c r="AP434" s="99"/>
      <c r="AR434" s="76" t="str">
        <f t="shared" si="31"/>
        <v/>
      </c>
      <c r="AS434" s="76">
        <f t="shared" si="32"/>
        <v>0</v>
      </c>
      <c r="AT434" s="76">
        <f t="shared" si="33"/>
        <v>0</v>
      </c>
    </row>
    <row r="435" spans="1:46" ht="30" customHeight="1" x14ac:dyDescent="0.25">
      <c r="A435" s="227"/>
      <c r="B435" s="227"/>
      <c r="C435" s="227"/>
      <c r="D435" s="230"/>
      <c r="E435" s="231"/>
      <c r="F435" s="231"/>
      <c r="G435" s="224"/>
      <c r="H435" s="225"/>
      <c r="I435" s="225"/>
      <c r="J435" s="226"/>
      <c r="K435" s="111"/>
      <c r="L435" s="215"/>
      <c r="M435" s="216"/>
      <c r="N435" s="228"/>
      <c r="O435" s="228"/>
      <c r="P435" s="228"/>
      <c r="Q435" s="228"/>
      <c r="R435" s="228"/>
      <c r="S435" s="228"/>
      <c r="T435" s="228"/>
      <c r="U435" s="228"/>
      <c r="V435" s="228"/>
      <c r="W435" s="228"/>
      <c r="X435" s="100"/>
      <c r="Y435" s="100"/>
      <c r="Z435" s="100"/>
      <c r="AA435" s="219" t="str">
        <f t="shared" si="30"/>
        <v/>
      </c>
      <c r="AB435" s="220"/>
      <c r="AC435" s="221"/>
      <c r="AD435" s="221"/>
      <c r="AE435" s="229"/>
      <c r="AF435" s="229"/>
      <c r="AG435" s="223"/>
      <c r="AH435" s="223"/>
      <c r="AI435" s="223"/>
      <c r="AJ435" s="223"/>
      <c r="AK435" s="223"/>
      <c r="AL435" s="223"/>
      <c r="AM435" s="223"/>
      <c r="AN435" s="101"/>
      <c r="AO435" s="98"/>
      <c r="AP435" s="99"/>
      <c r="AR435" s="76" t="str">
        <f t="shared" si="31"/>
        <v/>
      </c>
      <c r="AS435" s="76">
        <f t="shared" si="32"/>
        <v>0</v>
      </c>
      <c r="AT435" s="76">
        <f t="shared" si="33"/>
        <v>0</v>
      </c>
    </row>
    <row r="436" spans="1:46" ht="30" customHeight="1" x14ac:dyDescent="0.25">
      <c r="A436" s="227"/>
      <c r="B436" s="227"/>
      <c r="C436" s="227"/>
      <c r="D436" s="224"/>
      <c r="E436" s="225"/>
      <c r="F436" s="226"/>
      <c r="G436" s="224"/>
      <c r="H436" s="225"/>
      <c r="I436" s="225"/>
      <c r="J436" s="226"/>
      <c r="K436" s="111"/>
      <c r="L436" s="215"/>
      <c r="M436" s="216"/>
      <c r="N436" s="228"/>
      <c r="O436" s="228"/>
      <c r="P436" s="228"/>
      <c r="Q436" s="228"/>
      <c r="R436" s="228"/>
      <c r="S436" s="228"/>
      <c r="T436" s="228"/>
      <c r="U436" s="228"/>
      <c r="V436" s="228"/>
      <c r="W436" s="228"/>
      <c r="X436" s="100"/>
      <c r="Y436" s="100"/>
      <c r="Z436" s="100"/>
      <c r="AA436" s="219" t="str">
        <f t="shared" si="30"/>
        <v/>
      </c>
      <c r="AB436" s="220"/>
      <c r="AC436" s="221"/>
      <c r="AD436" s="221"/>
      <c r="AE436" s="229"/>
      <c r="AF436" s="229"/>
      <c r="AG436" s="223"/>
      <c r="AH436" s="223"/>
      <c r="AI436" s="223"/>
      <c r="AJ436" s="223"/>
      <c r="AK436" s="223"/>
      <c r="AL436" s="223"/>
      <c r="AM436" s="223"/>
      <c r="AN436" s="101"/>
      <c r="AO436" s="98"/>
      <c r="AP436" s="99"/>
      <c r="AR436" s="76" t="str">
        <f t="shared" si="31"/>
        <v/>
      </c>
      <c r="AS436" s="76">
        <f t="shared" si="32"/>
        <v>0</v>
      </c>
      <c r="AT436" s="76">
        <f t="shared" si="33"/>
        <v>0</v>
      </c>
    </row>
    <row r="437" spans="1:46" ht="30" customHeight="1" x14ac:dyDescent="0.25">
      <c r="A437" s="227"/>
      <c r="B437" s="227"/>
      <c r="C437" s="227"/>
      <c r="D437" s="224"/>
      <c r="E437" s="225"/>
      <c r="F437" s="226"/>
      <c r="G437" s="224"/>
      <c r="H437" s="225"/>
      <c r="I437" s="225"/>
      <c r="J437" s="226"/>
      <c r="K437" s="111"/>
      <c r="L437" s="215"/>
      <c r="M437" s="216"/>
      <c r="N437" s="228"/>
      <c r="O437" s="228"/>
      <c r="P437" s="228"/>
      <c r="Q437" s="228"/>
      <c r="R437" s="228"/>
      <c r="S437" s="228"/>
      <c r="T437" s="228"/>
      <c r="U437" s="228"/>
      <c r="V437" s="228"/>
      <c r="W437" s="228"/>
      <c r="X437" s="100"/>
      <c r="Y437" s="100"/>
      <c r="Z437" s="100"/>
      <c r="AA437" s="219" t="str">
        <f t="shared" si="30"/>
        <v/>
      </c>
      <c r="AB437" s="220"/>
      <c r="AC437" s="221"/>
      <c r="AD437" s="221"/>
      <c r="AE437" s="222"/>
      <c r="AF437" s="222"/>
      <c r="AG437" s="223"/>
      <c r="AH437" s="223"/>
      <c r="AI437" s="223"/>
      <c r="AJ437" s="223"/>
      <c r="AK437" s="223"/>
      <c r="AL437" s="223"/>
      <c r="AM437" s="223"/>
      <c r="AN437" s="101"/>
      <c r="AO437" s="98"/>
      <c r="AP437" s="99"/>
      <c r="AR437" s="76" t="str">
        <f t="shared" si="31"/>
        <v/>
      </c>
      <c r="AS437" s="76">
        <f t="shared" si="32"/>
        <v>0</v>
      </c>
      <c r="AT437" s="76">
        <f t="shared" si="33"/>
        <v>0</v>
      </c>
    </row>
    <row r="438" spans="1:46" ht="30" customHeight="1" x14ac:dyDescent="0.25">
      <c r="A438" s="227"/>
      <c r="B438" s="227"/>
      <c r="C438" s="227"/>
      <c r="D438" s="224"/>
      <c r="E438" s="225"/>
      <c r="F438" s="226"/>
      <c r="G438" s="224"/>
      <c r="H438" s="225"/>
      <c r="I438" s="225"/>
      <c r="J438" s="226"/>
      <c r="K438" s="111"/>
      <c r="L438" s="215"/>
      <c r="M438" s="216"/>
      <c r="N438" s="228"/>
      <c r="O438" s="228"/>
      <c r="P438" s="228"/>
      <c r="Q438" s="228"/>
      <c r="R438" s="228"/>
      <c r="S438" s="228"/>
      <c r="T438" s="228"/>
      <c r="U438" s="228"/>
      <c r="V438" s="228"/>
      <c r="W438" s="228"/>
      <c r="X438" s="100"/>
      <c r="Y438" s="100"/>
      <c r="Z438" s="100"/>
      <c r="AA438" s="219" t="str">
        <f t="shared" si="30"/>
        <v/>
      </c>
      <c r="AB438" s="220"/>
      <c r="AC438" s="221"/>
      <c r="AD438" s="221"/>
      <c r="AE438" s="229"/>
      <c r="AF438" s="229"/>
      <c r="AG438" s="223"/>
      <c r="AH438" s="223"/>
      <c r="AI438" s="223"/>
      <c r="AJ438" s="223"/>
      <c r="AK438" s="223"/>
      <c r="AL438" s="223"/>
      <c r="AM438" s="223"/>
      <c r="AN438" s="101"/>
      <c r="AO438" s="98"/>
      <c r="AP438" s="99"/>
      <c r="AR438" s="76" t="str">
        <f t="shared" si="31"/>
        <v/>
      </c>
      <c r="AS438" s="76">
        <f t="shared" si="32"/>
        <v>0</v>
      </c>
      <c r="AT438" s="76">
        <f t="shared" si="33"/>
        <v>0</v>
      </c>
    </row>
    <row r="439" spans="1:46" ht="30" customHeight="1" x14ac:dyDescent="0.25">
      <c r="A439" s="227"/>
      <c r="B439" s="227"/>
      <c r="C439" s="227"/>
      <c r="D439" s="224"/>
      <c r="E439" s="225"/>
      <c r="F439" s="226"/>
      <c r="G439" s="224"/>
      <c r="H439" s="225"/>
      <c r="I439" s="225"/>
      <c r="J439" s="226"/>
      <c r="K439" s="111"/>
      <c r="L439" s="215"/>
      <c r="M439" s="216"/>
      <c r="N439" s="228"/>
      <c r="O439" s="228"/>
      <c r="P439" s="228"/>
      <c r="Q439" s="228"/>
      <c r="R439" s="228"/>
      <c r="S439" s="228"/>
      <c r="T439" s="228"/>
      <c r="U439" s="228"/>
      <c r="V439" s="228"/>
      <c r="W439" s="228"/>
      <c r="X439" s="100"/>
      <c r="Y439" s="100"/>
      <c r="Z439" s="100"/>
      <c r="AA439" s="219" t="str">
        <f t="shared" si="30"/>
        <v/>
      </c>
      <c r="AB439" s="220"/>
      <c r="AC439" s="221"/>
      <c r="AD439" s="221"/>
      <c r="AE439" s="229"/>
      <c r="AF439" s="229"/>
      <c r="AG439" s="223"/>
      <c r="AH439" s="223"/>
      <c r="AI439" s="223"/>
      <c r="AJ439" s="223"/>
      <c r="AK439" s="223"/>
      <c r="AL439" s="223"/>
      <c r="AM439" s="223"/>
      <c r="AN439" s="101"/>
      <c r="AO439" s="98"/>
      <c r="AP439" s="99"/>
      <c r="AR439" s="76" t="str">
        <f t="shared" si="31"/>
        <v/>
      </c>
      <c r="AS439" s="76">
        <f t="shared" si="32"/>
        <v>0</v>
      </c>
      <c r="AT439" s="76">
        <f t="shared" si="33"/>
        <v>0</v>
      </c>
    </row>
    <row r="440" spans="1:46" ht="30" customHeight="1" x14ac:dyDescent="0.25">
      <c r="A440" s="227"/>
      <c r="B440" s="227"/>
      <c r="C440" s="227"/>
      <c r="D440" s="230"/>
      <c r="E440" s="231"/>
      <c r="F440" s="231"/>
      <c r="G440" s="230"/>
      <c r="H440" s="231"/>
      <c r="I440" s="231"/>
      <c r="J440" s="232"/>
      <c r="K440" s="111"/>
      <c r="L440" s="215"/>
      <c r="M440" s="216"/>
      <c r="N440" s="228"/>
      <c r="O440" s="228"/>
      <c r="P440" s="228"/>
      <c r="Q440" s="228"/>
      <c r="R440" s="228"/>
      <c r="S440" s="228"/>
      <c r="T440" s="228"/>
      <c r="U440" s="228"/>
      <c r="V440" s="228"/>
      <c r="W440" s="228"/>
      <c r="X440" s="100"/>
      <c r="Y440" s="100"/>
      <c r="Z440" s="100"/>
      <c r="AA440" s="219" t="str">
        <f t="shared" si="30"/>
        <v/>
      </c>
      <c r="AB440" s="220"/>
      <c r="AC440" s="221"/>
      <c r="AD440" s="221"/>
      <c r="AE440" s="229"/>
      <c r="AF440" s="229"/>
      <c r="AG440" s="223"/>
      <c r="AH440" s="223"/>
      <c r="AI440" s="223"/>
      <c r="AJ440" s="223"/>
      <c r="AK440" s="223"/>
      <c r="AL440" s="223"/>
      <c r="AM440" s="223"/>
      <c r="AN440" s="101"/>
      <c r="AO440" s="98"/>
      <c r="AP440" s="99"/>
      <c r="AR440" s="76" t="str">
        <f t="shared" si="31"/>
        <v/>
      </c>
      <c r="AS440" s="76">
        <f t="shared" si="32"/>
        <v>0</v>
      </c>
      <c r="AT440" s="76">
        <f t="shared" si="33"/>
        <v>0</v>
      </c>
    </row>
    <row r="441" spans="1:46" ht="30" customHeight="1" x14ac:dyDescent="0.25">
      <c r="A441" s="227"/>
      <c r="B441" s="227"/>
      <c r="C441" s="227"/>
      <c r="D441" s="230"/>
      <c r="E441" s="231"/>
      <c r="F441" s="231"/>
      <c r="G441" s="224"/>
      <c r="H441" s="225"/>
      <c r="I441" s="225"/>
      <c r="J441" s="226"/>
      <c r="K441" s="111"/>
      <c r="L441" s="215"/>
      <c r="M441" s="216"/>
      <c r="N441" s="228"/>
      <c r="O441" s="228"/>
      <c r="P441" s="228"/>
      <c r="Q441" s="228"/>
      <c r="R441" s="228"/>
      <c r="S441" s="228"/>
      <c r="T441" s="228"/>
      <c r="U441" s="228"/>
      <c r="V441" s="228"/>
      <c r="W441" s="228"/>
      <c r="X441" s="100"/>
      <c r="Y441" s="100"/>
      <c r="Z441" s="100"/>
      <c r="AA441" s="219" t="str">
        <f t="shared" si="30"/>
        <v/>
      </c>
      <c r="AB441" s="220"/>
      <c r="AC441" s="221"/>
      <c r="AD441" s="221"/>
      <c r="AE441" s="229"/>
      <c r="AF441" s="229"/>
      <c r="AG441" s="223"/>
      <c r="AH441" s="223"/>
      <c r="AI441" s="223"/>
      <c r="AJ441" s="223"/>
      <c r="AK441" s="223"/>
      <c r="AL441" s="223"/>
      <c r="AM441" s="223"/>
      <c r="AN441" s="101"/>
      <c r="AO441" s="98"/>
      <c r="AP441" s="99"/>
      <c r="AR441" s="76" t="str">
        <f t="shared" si="31"/>
        <v/>
      </c>
      <c r="AS441" s="76">
        <f t="shared" si="32"/>
        <v>0</v>
      </c>
      <c r="AT441" s="76">
        <f t="shared" si="33"/>
        <v>0</v>
      </c>
    </row>
    <row r="442" spans="1:46" ht="30" customHeight="1" x14ac:dyDescent="0.25">
      <c r="A442" s="227"/>
      <c r="B442" s="227"/>
      <c r="C442" s="227"/>
      <c r="D442" s="230"/>
      <c r="E442" s="231"/>
      <c r="F442" s="231"/>
      <c r="G442" s="224"/>
      <c r="H442" s="225"/>
      <c r="I442" s="225"/>
      <c r="J442" s="226"/>
      <c r="K442" s="111"/>
      <c r="L442" s="215"/>
      <c r="M442" s="216"/>
      <c r="N442" s="228"/>
      <c r="O442" s="228"/>
      <c r="P442" s="228"/>
      <c r="Q442" s="228"/>
      <c r="R442" s="228"/>
      <c r="S442" s="228"/>
      <c r="T442" s="228"/>
      <c r="U442" s="228"/>
      <c r="V442" s="228"/>
      <c r="W442" s="228"/>
      <c r="X442" s="100"/>
      <c r="Y442" s="100"/>
      <c r="Z442" s="100"/>
      <c r="AA442" s="219" t="str">
        <f t="shared" si="30"/>
        <v/>
      </c>
      <c r="AB442" s="220"/>
      <c r="AC442" s="221"/>
      <c r="AD442" s="221"/>
      <c r="AE442" s="229"/>
      <c r="AF442" s="229"/>
      <c r="AG442" s="223"/>
      <c r="AH442" s="223"/>
      <c r="AI442" s="223"/>
      <c r="AJ442" s="223"/>
      <c r="AK442" s="223"/>
      <c r="AL442" s="223"/>
      <c r="AM442" s="223"/>
      <c r="AN442" s="101"/>
      <c r="AO442" s="98"/>
      <c r="AP442" s="99"/>
      <c r="AR442" s="76" t="str">
        <f t="shared" si="31"/>
        <v/>
      </c>
      <c r="AS442" s="76">
        <f t="shared" si="32"/>
        <v>0</v>
      </c>
      <c r="AT442" s="76">
        <f t="shared" si="33"/>
        <v>0</v>
      </c>
    </row>
    <row r="443" spans="1:46" ht="30" customHeight="1" x14ac:dyDescent="0.25">
      <c r="A443" s="227"/>
      <c r="B443" s="227"/>
      <c r="C443" s="227"/>
      <c r="D443" s="230"/>
      <c r="E443" s="231"/>
      <c r="F443" s="231"/>
      <c r="G443" s="224"/>
      <c r="H443" s="225"/>
      <c r="I443" s="225"/>
      <c r="J443" s="226"/>
      <c r="K443" s="111"/>
      <c r="L443" s="215"/>
      <c r="M443" s="216"/>
      <c r="N443" s="228"/>
      <c r="O443" s="228"/>
      <c r="P443" s="228"/>
      <c r="Q443" s="228"/>
      <c r="R443" s="228"/>
      <c r="S443" s="228"/>
      <c r="T443" s="228"/>
      <c r="U443" s="228"/>
      <c r="V443" s="228"/>
      <c r="W443" s="228"/>
      <c r="X443" s="100"/>
      <c r="Y443" s="100"/>
      <c r="Z443" s="100"/>
      <c r="AA443" s="219" t="str">
        <f t="shared" si="30"/>
        <v/>
      </c>
      <c r="AB443" s="220"/>
      <c r="AC443" s="221"/>
      <c r="AD443" s="221"/>
      <c r="AE443" s="229"/>
      <c r="AF443" s="229"/>
      <c r="AG443" s="223"/>
      <c r="AH443" s="223"/>
      <c r="AI443" s="223"/>
      <c r="AJ443" s="223"/>
      <c r="AK443" s="223"/>
      <c r="AL443" s="223"/>
      <c r="AM443" s="223"/>
      <c r="AN443" s="101"/>
      <c r="AO443" s="98"/>
      <c r="AP443" s="99"/>
      <c r="AR443" s="76" t="str">
        <f t="shared" si="31"/>
        <v/>
      </c>
      <c r="AS443" s="76">
        <f t="shared" si="32"/>
        <v>0</v>
      </c>
      <c r="AT443" s="76">
        <f t="shared" si="33"/>
        <v>0</v>
      </c>
    </row>
    <row r="444" spans="1:46" ht="30" customHeight="1" x14ac:dyDescent="0.25">
      <c r="A444" s="227"/>
      <c r="B444" s="227"/>
      <c r="C444" s="227"/>
      <c r="D444" s="224"/>
      <c r="E444" s="225"/>
      <c r="F444" s="226"/>
      <c r="G444" s="224"/>
      <c r="H444" s="225"/>
      <c r="I444" s="225"/>
      <c r="J444" s="226"/>
      <c r="K444" s="111"/>
      <c r="L444" s="215"/>
      <c r="M444" s="216"/>
      <c r="N444" s="228"/>
      <c r="O444" s="228"/>
      <c r="P444" s="228"/>
      <c r="Q444" s="228"/>
      <c r="R444" s="228"/>
      <c r="S444" s="228"/>
      <c r="T444" s="228"/>
      <c r="U444" s="228"/>
      <c r="V444" s="228"/>
      <c r="W444" s="228"/>
      <c r="X444" s="100"/>
      <c r="Y444" s="100"/>
      <c r="Z444" s="100"/>
      <c r="AA444" s="219" t="str">
        <f t="shared" si="30"/>
        <v/>
      </c>
      <c r="AB444" s="220"/>
      <c r="AC444" s="221"/>
      <c r="AD444" s="221"/>
      <c r="AE444" s="229"/>
      <c r="AF444" s="229"/>
      <c r="AG444" s="223"/>
      <c r="AH444" s="223"/>
      <c r="AI444" s="223"/>
      <c r="AJ444" s="223"/>
      <c r="AK444" s="223"/>
      <c r="AL444" s="223"/>
      <c r="AM444" s="223"/>
      <c r="AN444" s="101"/>
      <c r="AO444" s="98"/>
      <c r="AP444" s="99"/>
      <c r="AR444" s="76" t="str">
        <f t="shared" si="31"/>
        <v/>
      </c>
      <c r="AS444" s="76">
        <f t="shared" si="32"/>
        <v>0</v>
      </c>
      <c r="AT444" s="76">
        <f t="shared" si="33"/>
        <v>0</v>
      </c>
    </row>
    <row r="445" spans="1:46" ht="30" customHeight="1" x14ac:dyDescent="0.25">
      <c r="A445" s="227"/>
      <c r="B445" s="227"/>
      <c r="C445" s="227"/>
      <c r="D445" s="224"/>
      <c r="E445" s="225"/>
      <c r="F445" s="226"/>
      <c r="G445" s="224"/>
      <c r="H445" s="225"/>
      <c r="I445" s="225"/>
      <c r="J445" s="226"/>
      <c r="K445" s="111"/>
      <c r="L445" s="215"/>
      <c r="M445" s="216"/>
      <c r="N445" s="228"/>
      <c r="O445" s="228"/>
      <c r="P445" s="228"/>
      <c r="Q445" s="228"/>
      <c r="R445" s="228"/>
      <c r="S445" s="228"/>
      <c r="T445" s="228"/>
      <c r="U445" s="228"/>
      <c r="V445" s="228"/>
      <c r="W445" s="228"/>
      <c r="X445" s="100"/>
      <c r="Y445" s="100"/>
      <c r="Z445" s="100"/>
      <c r="AA445" s="219" t="str">
        <f t="shared" si="30"/>
        <v/>
      </c>
      <c r="AB445" s="220"/>
      <c r="AC445" s="221"/>
      <c r="AD445" s="221"/>
      <c r="AE445" s="222"/>
      <c r="AF445" s="222"/>
      <c r="AG445" s="223"/>
      <c r="AH445" s="223"/>
      <c r="AI445" s="223"/>
      <c r="AJ445" s="223"/>
      <c r="AK445" s="223"/>
      <c r="AL445" s="223"/>
      <c r="AM445" s="223"/>
      <c r="AN445" s="101"/>
      <c r="AO445" s="98"/>
      <c r="AP445" s="99"/>
      <c r="AR445" s="76" t="str">
        <f t="shared" si="31"/>
        <v/>
      </c>
      <c r="AS445" s="76">
        <f t="shared" si="32"/>
        <v>0</v>
      </c>
      <c r="AT445" s="76">
        <f t="shared" si="33"/>
        <v>0</v>
      </c>
    </row>
    <row r="446" spans="1:46" ht="30" customHeight="1" x14ac:dyDescent="0.25">
      <c r="A446" s="227"/>
      <c r="B446" s="227"/>
      <c r="C446" s="227"/>
      <c r="D446" s="224"/>
      <c r="E446" s="225"/>
      <c r="F446" s="226"/>
      <c r="G446" s="224"/>
      <c r="H446" s="225"/>
      <c r="I446" s="225"/>
      <c r="J446" s="226"/>
      <c r="K446" s="111"/>
      <c r="L446" s="215"/>
      <c r="M446" s="216"/>
      <c r="N446" s="228"/>
      <c r="O446" s="228"/>
      <c r="P446" s="228"/>
      <c r="Q446" s="228"/>
      <c r="R446" s="228"/>
      <c r="S446" s="228"/>
      <c r="T446" s="228"/>
      <c r="U446" s="228"/>
      <c r="V446" s="228"/>
      <c r="W446" s="228"/>
      <c r="X446" s="100"/>
      <c r="Y446" s="100"/>
      <c r="Z446" s="100"/>
      <c r="AA446" s="219" t="str">
        <f t="shared" si="30"/>
        <v/>
      </c>
      <c r="AB446" s="220"/>
      <c r="AC446" s="221"/>
      <c r="AD446" s="221"/>
      <c r="AE446" s="229"/>
      <c r="AF446" s="229"/>
      <c r="AG446" s="223"/>
      <c r="AH446" s="223"/>
      <c r="AI446" s="223"/>
      <c r="AJ446" s="223"/>
      <c r="AK446" s="223"/>
      <c r="AL446" s="223"/>
      <c r="AM446" s="223"/>
      <c r="AN446" s="101"/>
      <c r="AO446" s="98"/>
      <c r="AP446" s="99"/>
      <c r="AR446" s="76" t="str">
        <f t="shared" si="31"/>
        <v/>
      </c>
      <c r="AS446" s="76">
        <f t="shared" si="32"/>
        <v>0</v>
      </c>
      <c r="AT446" s="76">
        <f t="shared" si="33"/>
        <v>0</v>
      </c>
    </row>
    <row r="447" spans="1:46" ht="30" customHeight="1" x14ac:dyDescent="0.25">
      <c r="A447" s="227"/>
      <c r="B447" s="227"/>
      <c r="C447" s="227"/>
      <c r="D447" s="224"/>
      <c r="E447" s="225"/>
      <c r="F447" s="226"/>
      <c r="G447" s="224"/>
      <c r="H447" s="225"/>
      <c r="I447" s="225"/>
      <c r="J447" s="226"/>
      <c r="K447" s="111"/>
      <c r="L447" s="215"/>
      <c r="M447" s="216"/>
      <c r="N447" s="228"/>
      <c r="O447" s="228"/>
      <c r="P447" s="228"/>
      <c r="Q447" s="228"/>
      <c r="R447" s="228"/>
      <c r="S447" s="228"/>
      <c r="T447" s="228"/>
      <c r="U447" s="228"/>
      <c r="V447" s="228"/>
      <c r="W447" s="228"/>
      <c r="X447" s="100"/>
      <c r="Y447" s="100"/>
      <c r="Z447" s="100"/>
      <c r="AA447" s="219" t="str">
        <f t="shared" si="30"/>
        <v/>
      </c>
      <c r="AB447" s="220"/>
      <c r="AC447" s="221"/>
      <c r="AD447" s="221"/>
      <c r="AE447" s="229"/>
      <c r="AF447" s="229"/>
      <c r="AG447" s="223"/>
      <c r="AH447" s="223"/>
      <c r="AI447" s="223"/>
      <c r="AJ447" s="223"/>
      <c r="AK447" s="223"/>
      <c r="AL447" s="223"/>
      <c r="AM447" s="223"/>
      <c r="AN447" s="101"/>
      <c r="AO447" s="98"/>
      <c r="AP447" s="99"/>
      <c r="AR447" s="76" t="str">
        <f t="shared" si="31"/>
        <v/>
      </c>
      <c r="AS447" s="76">
        <f t="shared" si="32"/>
        <v>0</v>
      </c>
      <c r="AT447" s="76">
        <f t="shared" si="33"/>
        <v>0</v>
      </c>
    </row>
    <row r="448" spans="1:46" ht="30" customHeight="1" x14ac:dyDescent="0.25">
      <c r="A448" s="227"/>
      <c r="B448" s="227"/>
      <c r="C448" s="227"/>
      <c r="D448" s="230"/>
      <c r="E448" s="231"/>
      <c r="F448" s="231"/>
      <c r="G448" s="230"/>
      <c r="H448" s="231"/>
      <c r="I448" s="231"/>
      <c r="J448" s="232"/>
      <c r="K448" s="111"/>
      <c r="L448" s="215"/>
      <c r="M448" s="216"/>
      <c r="N448" s="228"/>
      <c r="O448" s="228"/>
      <c r="P448" s="228"/>
      <c r="Q448" s="228"/>
      <c r="R448" s="228"/>
      <c r="S448" s="228"/>
      <c r="T448" s="228"/>
      <c r="U448" s="228"/>
      <c r="V448" s="228"/>
      <c r="W448" s="228"/>
      <c r="X448" s="100"/>
      <c r="Y448" s="100"/>
      <c r="Z448" s="100"/>
      <c r="AA448" s="219" t="str">
        <f t="shared" si="30"/>
        <v/>
      </c>
      <c r="AB448" s="220"/>
      <c r="AC448" s="221"/>
      <c r="AD448" s="221"/>
      <c r="AE448" s="229"/>
      <c r="AF448" s="229"/>
      <c r="AG448" s="223"/>
      <c r="AH448" s="223"/>
      <c r="AI448" s="223"/>
      <c r="AJ448" s="223"/>
      <c r="AK448" s="223"/>
      <c r="AL448" s="223"/>
      <c r="AM448" s="223"/>
      <c r="AN448" s="101"/>
      <c r="AO448" s="98"/>
      <c r="AP448" s="99"/>
      <c r="AR448" s="76" t="str">
        <f t="shared" si="31"/>
        <v/>
      </c>
      <c r="AS448" s="76">
        <f t="shared" si="32"/>
        <v>0</v>
      </c>
      <c r="AT448" s="76">
        <f t="shared" si="33"/>
        <v>0</v>
      </c>
    </row>
    <row r="449" spans="1:46" ht="30" customHeight="1" x14ac:dyDescent="0.25">
      <c r="A449" s="227"/>
      <c r="B449" s="227"/>
      <c r="C449" s="227"/>
      <c r="D449" s="230"/>
      <c r="E449" s="231"/>
      <c r="F449" s="231"/>
      <c r="G449" s="224"/>
      <c r="H449" s="225"/>
      <c r="I449" s="225"/>
      <c r="J449" s="226"/>
      <c r="K449" s="111"/>
      <c r="L449" s="215"/>
      <c r="M449" s="216"/>
      <c r="N449" s="228"/>
      <c r="O449" s="228"/>
      <c r="P449" s="228"/>
      <c r="Q449" s="228"/>
      <c r="R449" s="228"/>
      <c r="S449" s="228"/>
      <c r="T449" s="228"/>
      <c r="U449" s="228"/>
      <c r="V449" s="228"/>
      <c r="W449" s="228"/>
      <c r="X449" s="100"/>
      <c r="Y449" s="100"/>
      <c r="Z449" s="100"/>
      <c r="AA449" s="219" t="str">
        <f t="shared" si="30"/>
        <v/>
      </c>
      <c r="AB449" s="220"/>
      <c r="AC449" s="221"/>
      <c r="AD449" s="221"/>
      <c r="AE449" s="229"/>
      <c r="AF449" s="229"/>
      <c r="AG449" s="223"/>
      <c r="AH449" s="223"/>
      <c r="AI449" s="223"/>
      <c r="AJ449" s="223"/>
      <c r="AK449" s="223"/>
      <c r="AL449" s="223"/>
      <c r="AM449" s="223"/>
      <c r="AN449" s="101"/>
      <c r="AO449" s="98"/>
      <c r="AP449" s="99"/>
      <c r="AR449" s="76" t="str">
        <f t="shared" si="31"/>
        <v/>
      </c>
      <c r="AS449" s="76">
        <f t="shared" si="32"/>
        <v>0</v>
      </c>
      <c r="AT449" s="76">
        <f t="shared" si="33"/>
        <v>0</v>
      </c>
    </row>
    <row r="450" spans="1:46" ht="30" customHeight="1" x14ac:dyDescent="0.25">
      <c r="A450" s="227"/>
      <c r="B450" s="227"/>
      <c r="C450" s="227"/>
      <c r="D450" s="230"/>
      <c r="E450" s="231"/>
      <c r="F450" s="231"/>
      <c r="G450" s="224"/>
      <c r="H450" s="225"/>
      <c r="I450" s="225"/>
      <c r="J450" s="226"/>
      <c r="K450" s="111"/>
      <c r="L450" s="215"/>
      <c r="M450" s="216"/>
      <c r="N450" s="228"/>
      <c r="O450" s="228"/>
      <c r="P450" s="228"/>
      <c r="Q450" s="228"/>
      <c r="R450" s="228"/>
      <c r="S450" s="228"/>
      <c r="T450" s="228"/>
      <c r="U450" s="228"/>
      <c r="V450" s="228"/>
      <c r="W450" s="228"/>
      <c r="X450" s="100"/>
      <c r="Y450" s="100"/>
      <c r="Z450" s="100"/>
      <c r="AA450" s="219" t="str">
        <f t="shared" si="30"/>
        <v/>
      </c>
      <c r="AB450" s="220"/>
      <c r="AC450" s="221"/>
      <c r="AD450" s="221"/>
      <c r="AE450" s="229"/>
      <c r="AF450" s="229"/>
      <c r="AG450" s="223"/>
      <c r="AH450" s="223"/>
      <c r="AI450" s="223"/>
      <c r="AJ450" s="223"/>
      <c r="AK450" s="223"/>
      <c r="AL450" s="223"/>
      <c r="AM450" s="223"/>
      <c r="AN450" s="101"/>
      <c r="AO450" s="98"/>
      <c r="AP450" s="99"/>
      <c r="AR450" s="76" t="str">
        <f t="shared" si="31"/>
        <v/>
      </c>
      <c r="AS450" s="76">
        <f t="shared" si="32"/>
        <v>0</v>
      </c>
      <c r="AT450" s="76">
        <f t="shared" si="33"/>
        <v>0</v>
      </c>
    </row>
    <row r="451" spans="1:46" ht="30" customHeight="1" x14ac:dyDescent="0.25">
      <c r="A451" s="227"/>
      <c r="B451" s="227"/>
      <c r="C451" s="227"/>
      <c r="D451" s="230"/>
      <c r="E451" s="231"/>
      <c r="F451" s="231"/>
      <c r="G451" s="224"/>
      <c r="H451" s="225"/>
      <c r="I451" s="225"/>
      <c r="J451" s="226"/>
      <c r="K451" s="111"/>
      <c r="L451" s="215"/>
      <c r="M451" s="216"/>
      <c r="N451" s="228"/>
      <c r="O451" s="228"/>
      <c r="P451" s="228"/>
      <c r="Q451" s="228"/>
      <c r="R451" s="228"/>
      <c r="S451" s="228"/>
      <c r="T451" s="228"/>
      <c r="U451" s="228"/>
      <c r="V451" s="228"/>
      <c r="W451" s="228"/>
      <c r="X451" s="100"/>
      <c r="Y451" s="100"/>
      <c r="Z451" s="100"/>
      <c r="AA451" s="219" t="str">
        <f t="shared" si="30"/>
        <v/>
      </c>
      <c r="AB451" s="220"/>
      <c r="AC451" s="221"/>
      <c r="AD451" s="221"/>
      <c r="AE451" s="229"/>
      <c r="AF451" s="229"/>
      <c r="AG451" s="223"/>
      <c r="AH451" s="223"/>
      <c r="AI451" s="223"/>
      <c r="AJ451" s="223"/>
      <c r="AK451" s="223"/>
      <c r="AL451" s="223"/>
      <c r="AM451" s="223"/>
      <c r="AN451" s="101"/>
      <c r="AO451" s="98"/>
      <c r="AP451" s="99"/>
      <c r="AR451" s="76" t="str">
        <f t="shared" si="31"/>
        <v/>
      </c>
      <c r="AS451" s="76">
        <f t="shared" si="32"/>
        <v>0</v>
      </c>
      <c r="AT451" s="76">
        <f t="shared" si="33"/>
        <v>0</v>
      </c>
    </row>
    <row r="452" spans="1:46" ht="30" customHeight="1" x14ac:dyDescent="0.25">
      <c r="A452" s="227"/>
      <c r="B452" s="227"/>
      <c r="C452" s="227"/>
      <c r="D452" s="224"/>
      <c r="E452" s="225"/>
      <c r="F452" s="226"/>
      <c r="G452" s="224"/>
      <c r="H452" s="225"/>
      <c r="I452" s="225"/>
      <c r="J452" s="226"/>
      <c r="K452" s="111"/>
      <c r="L452" s="215"/>
      <c r="M452" s="216"/>
      <c r="N452" s="228"/>
      <c r="O452" s="228"/>
      <c r="P452" s="228"/>
      <c r="Q452" s="228"/>
      <c r="R452" s="228"/>
      <c r="S452" s="228"/>
      <c r="T452" s="228"/>
      <c r="U452" s="228"/>
      <c r="V452" s="228"/>
      <c r="W452" s="228"/>
      <c r="X452" s="100"/>
      <c r="Y452" s="100"/>
      <c r="Z452" s="100"/>
      <c r="AA452" s="219" t="str">
        <f t="shared" si="30"/>
        <v/>
      </c>
      <c r="AB452" s="220"/>
      <c r="AC452" s="221"/>
      <c r="AD452" s="221"/>
      <c r="AE452" s="229"/>
      <c r="AF452" s="229"/>
      <c r="AG452" s="223"/>
      <c r="AH452" s="223"/>
      <c r="AI452" s="223"/>
      <c r="AJ452" s="223"/>
      <c r="AK452" s="223"/>
      <c r="AL452" s="223"/>
      <c r="AM452" s="223"/>
      <c r="AN452" s="101"/>
      <c r="AO452" s="98"/>
      <c r="AP452" s="99"/>
      <c r="AR452" s="76" t="str">
        <f t="shared" si="31"/>
        <v/>
      </c>
      <c r="AS452" s="76">
        <f t="shared" si="32"/>
        <v>0</v>
      </c>
      <c r="AT452" s="76">
        <f t="shared" si="33"/>
        <v>0</v>
      </c>
    </row>
    <row r="453" spans="1:46" ht="30" customHeight="1" x14ac:dyDescent="0.25">
      <c r="A453" s="227"/>
      <c r="B453" s="227"/>
      <c r="C453" s="227"/>
      <c r="D453" s="224"/>
      <c r="E453" s="225"/>
      <c r="F453" s="226"/>
      <c r="G453" s="224"/>
      <c r="H453" s="225"/>
      <c r="I453" s="225"/>
      <c r="J453" s="226"/>
      <c r="K453" s="111"/>
      <c r="L453" s="215"/>
      <c r="M453" s="216"/>
      <c r="N453" s="228"/>
      <c r="O453" s="228"/>
      <c r="P453" s="228"/>
      <c r="Q453" s="228"/>
      <c r="R453" s="228"/>
      <c r="S453" s="228"/>
      <c r="T453" s="228"/>
      <c r="U453" s="228"/>
      <c r="V453" s="228"/>
      <c r="W453" s="228"/>
      <c r="X453" s="100"/>
      <c r="Y453" s="100"/>
      <c r="Z453" s="100"/>
      <c r="AA453" s="219" t="str">
        <f t="shared" si="30"/>
        <v/>
      </c>
      <c r="AB453" s="220"/>
      <c r="AC453" s="221"/>
      <c r="AD453" s="221"/>
      <c r="AE453" s="222"/>
      <c r="AF453" s="222"/>
      <c r="AG453" s="223"/>
      <c r="AH453" s="223"/>
      <c r="AI453" s="223"/>
      <c r="AJ453" s="223"/>
      <c r="AK453" s="223"/>
      <c r="AL453" s="223"/>
      <c r="AM453" s="223"/>
      <c r="AN453" s="101"/>
      <c r="AO453" s="98"/>
      <c r="AP453" s="99"/>
      <c r="AR453" s="76" t="str">
        <f t="shared" si="31"/>
        <v/>
      </c>
      <c r="AS453" s="76">
        <f t="shared" si="32"/>
        <v>0</v>
      </c>
      <c r="AT453" s="76">
        <f t="shared" si="33"/>
        <v>0</v>
      </c>
    </row>
    <row r="454" spans="1:46" ht="30" customHeight="1" x14ac:dyDescent="0.25">
      <c r="A454" s="227"/>
      <c r="B454" s="227"/>
      <c r="C454" s="227"/>
      <c r="D454" s="224"/>
      <c r="E454" s="225"/>
      <c r="F454" s="226"/>
      <c r="G454" s="224"/>
      <c r="H454" s="225"/>
      <c r="I454" s="225"/>
      <c r="J454" s="226"/>
      <c r="K454" s="111"/>
      <c r="L454" s="215"/>
      <c r="M454" s="216"/>
      <c r="N454" s="228"/>
      <c r="O454" s="228"/>
      <c r="P454" s="228"/>
      <c r="Q454" s="228"/>
      <c r="R454" s="228"/>
      <c r="S454" s="228"/>
      <c r="T454" s="228"/>
      <c r="U454" s="228"/>
      <c r="V454" s="228"/>
      <c r="W454" s="228"/>
      <c r="X454" s="100"/>
      <c r="Y454" s="100"/>
      <c r="Z454" s="100"/>
      <c r="AA454" s="219" t="str">
        <f t="shared" si="30"/>
        <v/>
      </c>
      <c r="AB454" s="220"/>
      <c r="AC454" s="221"/>
      <c r="AD454" s="221"/>
      <c r="AE454" s="229"/>
      <c r="AF454" s="229"/>
      <c r="AG454" s="223"/>
      <c r="AH454" s="223"/>
      <c r="AI454" s="223"/>
      <c r="AJ454" s="223"/>
      <c r="AK454" s="223"/>
      <c r="AL454" s="223"/>
      <c r="AM454" s="223"/>
      <c r="AN454" s="101"/>
      <c r="AO454" s="98"/>
      <c r="AP454" s="99"/>
      <c r="AR454" s="76" t="str">
        <f t="shared" si="31"/>
        <v/>
      </c>
      <c r="AS454" s="76">
        <f t="shared" si="32"/>
        <v>0</v>
      </c>
      <c r="AT454" s="76">
        <f t="shared" si="33"/>
        <v>0</v>
      </c>
    </row>
    <row r="455" spans="1:46" ht="30" customHeight="1" x14ac:dyDescent="0.25">
      <c r="A455" s="227"/>
      <c r="B455" s="227"/>
      <c r="C455" s="227"/>
      <c r="D455" s="224"/>
      <c r="E455" s="225"/>
      <c r="F455" s="226"/>
      <c r="G455" s="224"/>
      <c r="H455" s="225"/>
      <c r="I455" s="225"/>
      <c r="J455" s="226"/>
      <c r="K455" s="111"/>
      <c r="L455" s="215"/>
      <c r="M455" s="216"/>
      <c r="N455" s="228"/>
      <c r="O455" s="228"/>
      <c r="P455" s="228"/>
      <c r="Q455" s="228"/>
      <c r="R455" s="228"/>
      <c r="S455" s="228"/>
      <c r="T455" s="228"/>
      <c r="U455" s="228"/>
      <c r="V455" s="228"/>
      <c r="W455" s="228"/>
      <c r="X455" s="100"/>
      <c r="Y455" s="100"/>
      <c r="Z455" s="100"/>
      <c r="AA455" s="219" t="str">
        <f t="shared" si="30"/>
        <v/>
      </c>
      <c r="AB455" s="220"/>
      <c r="AC455" s="221"/>
      <c r="AD455" s="221"/>
      <c r="AE455" s="229"/>
      <c r="AF455" s="229"/>
      <c r="AG455" s="223"/>
      <c r="AH455" s="223"/>
      <c r="AI455" s="223"/>
      <c r="AJ455" s="223"/>
      <c r="AK455" s="223"/>
      <c r="AL455" s="223"/>
      <c r="AM455" s="223"/>
      <c r="AN455" s="101"/>
      <c r="AO455" s="98"/>
      <c r="AP455" s="99"/>
      <c r="AR455" s="76" t="str">
        <f t="shared" si="31"/>
        <v/>
      </c>
      <c r="AS455" s="76">
        <f t="shared" si="32"/>
        <v>0</v>
      </c>
      <c r="AT455" s="76">
        <f t="shared" si="33"/>
        <v>0</v>
      </c>
    </row>
    <row r="456" spans="1:46" ht="30" customHeight="1" x14ac:dyDescent="0.25">
      <c r="A456" s="227"/>
      <c r="B456" s="227"/>
      <c r="C456" s="227"/>
      <c r="D456" s="230"/>
      <c r="E456" s="231"/>
      <c r="F456" s="231"/>
      <c r="G456" s="230"/>
      <c r="H456" s="231"/>
      <c r="I456" s="231"/>
      <c r="J456" s="232"/>
      <c r="K456" s="111"/>
      <c r="L456" s="215"/>
      <c r="M456" s="216"/>
      <c r="N456" s="228"/>
      <c r="O456" s="228"/>
      <c r="P456" s="228"/>
      <c r="Q456" s="228"/>
      <c r="R456" s="228"/>
      <c r="S456" s="228"/>
      <c r="T456" s="228"/>
      <c r="U456" s="228"/>
      <c r="V456" s="228"/>
      <c r="W456" s="228"/>
      <c r="X456" s="100"/>
      <c r="Y456" s="100"/>
      <c r="Z456" s="100"/>
      <c r="AA456" s="219" t="str">
        <f t="shared" si="30"/>
        <v/>
      </c>
      <c r="AB456" s="220"/>
      <c r="AC456" s="221"/>
      <c r="AD456" s="221"/>
      <c r="AE456" s="229"/>
      <c r="AF456" s="229"/>
      <c r="AG456" s="223"/>
      <c r="AH456" s="223"/>
      <c r="AI456" s="223"/>
      <c r="AJ456" s="223"/>
      <c r="AK456" s="223"/>
      <c r="AL456" s="223"/>
      <c r="AM456" s="223"/>
      <c r="AN456" s="101"/>
      <c r="AO456" s="98"/>
      <c r="AP456" s="99"/>
      <c r="AR456" s="76" t="str">
        <f t="shared" si="31"/>
        <v/>
      </c>
      <c r="AS456" s="76">
        <f t="shared" si="32"/>
        <v>0</v>
      </c>
      <c r="AT456" s="76">
        <f t="shared" si="33"/>
        <v>0</v>
      </c>
    </row>
    <row r="457" spans="1:46" ht="30" customHeight="1" x14ac:dyDescent="0.25">
      <c r="A457" s="227"/>
      <c r="B457" s="227"/>
      <c r="C457" s="227"/>
      <c r="D457" s="230"/>
      <c r="E457" s="231"/>
      <c r="F457" s="231"/>
      <c r="G457" s="224"/>
      <c r="H457" s="225"/>
      <c r="I457" s="225"/>
      <c r="J457" s="226"/>
      <c r="K457" s="111"/>
      <c r="L457" s="215"/>
      <c r="M457" s="216"/>
      <c r="N457" s="228"/>
      <c r="O457" s="228"/>
      <c r="P457" s="228"/>
      <c r="Q457" s="228"/>
      <c r="R457" s="228"/>
      <c r="S457" s="228"/>
      <c r="T457" s="228"/>
      <c r="U457" s="228"/>
      <c r="V457" s="228"/>
      <c r="W457" s="228"/>
      <c r="X457" s="100"/>
      <c r="Y457" s="100"/>
      <c r="Z457" s="100"/>
      <c r="AA457" s="219" t="str">
        <f t="shared" si="30"/>
        <v/>
      </c>
      <c r="AB457" s="220"/>
      <c r="AC457" s="221"/>
      <c r="AD457" s="221"/>
      <c r="AE457" s="229"/>
      <c r="AF457" s="229"/>
      <c r="AG457" s="223"/>
      <c r="AH457" s="223"/>
      <c r="AI457" s="223"/>
      <c r="AJ457" s="223"/>
      <c r="AK457" s="223"/>
      <c r="AL457" s="223"/>
      <c r="AM457" s="223"/>
      <c r="AN457" s="101"/>
      <c r="AO457" s="98"/>
      <c r="AP457" s="99"/>
      <c r="AR457" s="76" t="str">
        <f t="shared" si="31"/>
        <v/>
      </c>
      <c r="AS457" s="76">
        <f t="shared" si="32"/>
        <v>0</v>
      </c>
      <c r="AT457" s="76">
        <f t="shared" si="33"/>
        <v>0</v>
      </c>
    </row>
    <row r="458" spans="1:46" ht="30" customHeight="1" x14ac:dyDescent="0.25">
      <c r="A458" s="227"/>
      <c r="B458" s="227"/>
      <c r="C458" s="227"/>
      <c r="D458" s="230"/>
      <c r="E458" s="231"/>
      <c r="F458" s="231"/>
      <c r="G458" s="224"/>
      <c r="H458" s="225"/>
      <c r="I458" s="225"/>
      <c r="J458" s="226"/>
      <c r="K458" s="111"/>
      <c r="L458" s="215"/>
      <c r="M458" s="216"/>
      <c r="N458" s="228"/>
      <c r="O458" s="228"/>
      <c r="P458" s="228"/>
      <c r="Q458" s="228"/>
      <c r="R458" s="228"/>
      <c r="S458" s="228"/>
      <c r="T458" s="228"/>
      <c r="U458" s="228"/>
      <c r="V458" s="228"/>
      <c r="W458" s="228"/>
      <c r="X458" s="100"/>
      <c r="Y458" s="100"/>
      <c r="Z458" s="100"/>
      <c r="AA458" s="219" t="str">
        <f t="shared" si="30"/>
        <v/>
      </c>
      <c r="AB458" s="220"/>
      <c r="AC458" s="221"/>
      <c r="AD458" s="221"/>
      <c r="AE458" s="229"/>
      <c r="AF458" s="229"/>
      <c r="AG458" s="223"/>
      <c r="AH458" s="223"/>
      <c r="AI458" s="223"/>
      <c r="AJ458" s="223"/>
      <c r="AK458" s="223"/>
      <c r="AL458" s="223"/>
      <c r="AM458" s="223"/>
      <c r="AN458" s="101"/>
      <c r="AO458" s="98"/>
      <c r="AP458" s="99"/>
      <c r="AR458" s="76" t="str">
        <f t="shared" si="31"/>
        <v/>
      </c>
      <c r="AS458" s="76">
        <f t="shared" si="32"/>
        <v>0</v>
      </c>
      <c r="AT458" s="76">
        <f t="shared" si="33"/>
        <v>0</v>
      </c>
    </row>
    <row r="459" spans="1:46" ht="30" customHeight="1" x14ac:dyDescent="0.25">
      <c r="A459" s="227"/>
      <c r="B459" s="227"/>
      <c r="C459" s="227"/>
      <c r="D459" s="230"/>
      <c r="E459" s="231"/>
      <c r="F459" s="231"/>
      <c r="G459" s="224"/>
      <c r="H459" s="225"/>
      <c r="I459" s="225"/>
      <c r="J459" s="226"/>
      <c r="K459" s="111"/>
      <c r="L459" s="215"/>
      <c r="M459" s="216"/>
      <c r="N459" s="228"/>
      <c r="O459" s="228"/>
      <c r="P459" s="228"/>
      <c r="Q459" s="228"/>
      <c r="R459" s="228"/>
      <c r="S459" s="228"/>
      <c r="T459" s="228"/>
      <c r="U459" s="228"/>
      <c r="V459" s="228"/>
      <c r="W459" s="228"/>
      <c r="X459" s="100"/>
      <c r="Y459" s="100"/>
      <c r="Z459" s="100"/>
      <c r="AA459" s="219" t="str">
        <f t="shared" si="30"/>
        <v/>
      </c>
      <c r="AB459" s="220"/>
      <c r="AC459" s="221"/>
      <c r="AD459" s="221"/>
      <c r="AE459" s="229"/>
      <c r="AF459" s="229"/>
      <c r="AG459" s="223"/>
      <c r="AH459" s="223"/>
      <c r="AI459" s="223"/>
      <c r="AJ459" s="223"/>
      <c r="AK459" s="223"/>
      <c r="AL459" s="223"/>
      <c r="AM459" s="223"/>
      <c r="AN459" s="101"/>
      <c r="AO459" s="98"/>
      <c r="AP459" s="99"/>
      <c r="AR459" s="76" t="str">
        <f t="shared" si="31"/>
        <v/>
      </c>
      <c r="AS459" s="76">
        <f t="shared" si="32"/>
        <v>0</v>
      </c>
      <c r="AT459" s="76">
        <f t="shared" si="33"/>
        <v>0</v>
      </c>
    </row>
    <row r="460" spans="1:46" ht="30" customHeight="1" x14ac:dyDescent="0.25">
      <c r="A460" s="227"/>
      <c r="B460" s="227"/>
      <c r="C460" s="227"/>
      <c r="D460" s="224"/>
      <c r="E460" s="225"/>
      <c r="F460" s="226"/>
      <c r="G460" s="224"/>
      <c r="H460" s="225"/>
      <c r="I460" s="225"/>
      <c r="J460" s="226"/>
      <c r="K460" s="111"/>
      <c r="L460" s="215"/>
      <c r="M460" s="216"/>
      <c r="N460" s="228"/>
      <c r="O460" s="228"/>
      <c r="P460" s="228"/>
      <c r="Q460" s="228"/>
      <c r="R460" s="228"/>
      <c r="S460" s="228"/>
      <c r="T460" s="228"/>
      <c r="U460" s="228"/>
      <c r="V460" s="228"/>
      <c r="W460" s="228"/>
      <c r="X460" s="100"/>
      <c r="Y460" s="100"/>
      <c r="Z460" s="100"/>
      <c r="AA460" s="219" t="str">
        <f t="shared" si="30"/>
        <v/>
      </c>
      <c r="AB460" s="220"/>
      <c r="AC460" s="221"/>
      <c r="AD460" s="221"/>
      <c r="AE460" s="229"/>
      <c r="AF460" s="229"/>
      <c r="AG460" s="223"/>
      <c r="AH460" s="223"/>
      <c r="AI460" s="223"/>
      <c r="AJ460" s="223"/>
      <c r="AK460" s="223"/>
      <c r="AL460" s="223"/>
      <c r="AM460" s="223"/>
      <c r="AN460" s="101"/>
      <c r="AO460" s="98"/>
      <c r="AP460" s="99"/>
      <c r="AR460" s="76" t="str">
        <f t="shared" si="31"/>
        <v/>
      </c>
      <c r="AS460" s="76">
        <f t="shared" si="32"/>
        <v>0</v>
      </c>
      <c r="AT460" s="76">
        <f t="shared" si="33"/>
        <v>0</v>
      </c>
    </row>
    <row r="461" spans="1:46" ht="30" customHeight="1" x14ac:dyDescent="0.25">
      <c r="A461" s="227"/>
      <c r="B461" s="227"/>
      <c r="C461" s="227"/>
      <c r="D461" s="224"/>
      <c r="E461" s="225"/>
      <c r="F461" s="226"/>
      <c r="G461" s="224"/>
      <c r="H461" s="225"/>
      <c r="I461" s="225"/>
      <c r="J461" s="226"/>
      <c r="K461" s="111"/>
      <c r="L461" s="215"/>
      <c r="M461" s="216"/>
      <c r="N461" s="228"/>
      <c r="O461" s="228"/>
      <c r="P461" s="228"/>
      <c r="Q461" s="228"/>
      <c r="R461" s="228"/>
      <c r="S461" s="228"/>
      <c r="T461" s="228"/>
      <c r="U461" s="228"/>
      <c r="V461" s="228"/>
      <c r="W461" s="228"/>
      <c r="X461" s="100"/>
      <c r="Y461" s="100"/>
      <c r="Z461" s="100"/>
      <c r="AA461" s="219" t="str">
        <f t="shared" si="30"/>
        <v/>
      </c>
      <c r="AB461" s="220"/>
      <c r="AC461" s="221"/>
      <c r="AD461" s="221"/>
      <c r="AE461" s="222"/>
      <c r="AF461" s="222"/>
      <c r="AG461" s="223"/>
      <c r="AH461" s="223"/>
      <c r="AI461" s="223"/>
      <c r="AJ461" s="223"/>
      <c r="AK461" s="223"/>
      <c r="AL461" s="223"/>
      <c r="AM461" s="223"/>
      <c r="AN461" s="101"/>
      <c r="AO461" s="98"/>
      <c r="AP461" s="99"/>
      <c r="AR461" s="76" t="str">
        <f t="shared" si="31"/>
        <v/>
      </c>
      <c r="AS461" s="76">
        <f t="shared" si="32"/>
        <v>0</v>
      </c>
      <c r="AT461" s="76">
        <f t="shared" si="33"/>
        <v>0</v>
      </c>
    </row>
    <row r="462" spans="1:46" ht="30" customHeight="1" x14ac:dyDescent="0.25">
      <c r="A462" s="227"/>
      <c r="B462" s="227"/>
      <c r="C462" s="227"/>
      <c r="D462" s="224"/>
      <c r="E462" s="225"/>
      <c r="F462" s="226"/>
      <c r="G462" s="224"/>
      <c r="H462" s="225"/>
      <c r="I462" s="225"/>
      <c r="J462" s="226"/>
      <c r="K462" s="111"/>
      <c r="L462" s="215"/>
      <c r="M462" s="216"/>
      <c r="N462" s="228"/>
      <c r="O462" s="228"/>
      <c r="P462" s="228"/>
      <c r="Q462" s="228"/>
      <c r="R462" s="228"/>
      <c r="S462" s="228"/>
      <c r="T462" s="228"/>
      <c r="U462" s="228"/>
      <c r="V462" s="228"/>
      <c r="W462" s="228"/>
      <c r="X462" s="100"/>
      <c r="Y462" s="100"/>
      <c r="Z462" s="100"/>
      <c r="AA462" s="219" t="str">
        <f t="shared" si="30"/>
        <v/>
      </c>
      <c r="AB462" s="220"/>
      <c r="AC462" s="221"/>
      <c r="AD462" s="221"/>
      <c r="AE462" s="229"/>
      <c r="AF462" s="229"/>
      <c r="AG462" s="223"/>
      <c r="AH462" s="223"/>
      <c r="AI462" s="223"/>
      <c r="AJ462" s="223"/>
      <c r="AK462" s="223"/>
      <c r="AL462" s="223"/>
      <c r="AM462" s="223"/>
      <c r="AN462" s="101"/>
      <c r="AO462" s="98"/>
      <c r="AP462" s="99"/>
      <c r="AR462" s="76" t="str">
        <f t="shared" si="31"/>
        <v/>
      </c>
      <c r="AS462" s="76">
        <f t="shared" si="32"/>
        <v>0</v>
      </c>
      <c r="AT462" s="76">
        <f t="shared" si="33"/>
        <v>0</v>
      </c>
    </row>
    <row r="463" spans="1:46" ht="30" customHeight="1" x14ac:dyDescent="0.25">
      <c r="A463" s="227"/>
      <c r="B463" s="227"/>
      <c r="C463" s="227"/>
      <c r="D463" s="224"/>
      <c r="E463" s="225"/>
      <c r="F463" s="226"/>
      <c r="G463" s="224"/>
      <c r="H463" s="225"/>
      <c r="I463" s="225"/>
      <c r="J463" s="226"/>
      <c r="K463" s="111"/>
      <c r="L463" s="215"/>
      <c r="M463" s="216"/>
      <c r="N463" s="228"/>
      <c r="O463" s="228"/>
      <c r="P463" s="228"/>
      <c r="Q463" s="228"/>
      <c r="R463" s="228"/>
      <c r="S463" s="228"/>
      <c r="T463" s="228"/>
      <c r="U463" s="228"/>
      <c r="V463" s="228"/>
      <c r="W463" s="228"/>
      <c r="X463" s="100"/>
      <c r="Y463" s="100"/>
      <c r="Z463" s="100"/>
      <c r="AA463" s="219" t="str">
        <f t="shared" si="30"/>
        <v/>
      </c>
      <c r="AB463" s="220"/>
      <c r="AC463" s="221"/>
      <c r="AD463" s="221"/>
      <c r="AE463" s="229"/>
      <c r="AF463" s="229"/>
      <c r="AG463" s="223"/>
      <c r="AH463" s="223"/>
      <c r="AI463" s="223"/>
      <c r="AJ463" s="223"/>
      <c r="AK463" s="223"/>
      <c r="AL463" s="223"/>
      <c r="AM463" s="223"/>
      <c r="AN463" s="101"/>
      <c r="AO463" s="98"/>
      <c r="AP463" s="99"/>
      <c r="AR463" s="76" t="str">
        <f t="shared" si="31"/>
        <v/>
      </c>
      <c r="AS463" s="76">
        <f t="shared" si="32"/>
        <v>0</v>
      </c>
      <c r="AT463" s="76">
        <f t="shared" si="33"/>
        <v>0</v>
      </c>
    </row>
    <row r="464" spans="1:46" ht="30" customHeight="1" x14ac:dyDescent="0.25">
      <c r="A464" s="227"/>
      <c r="B464" s="227"/>
      <c r="C464" s="227"/>
      <c r="D464" s="224"/>
      <c r="E464" s="225"/>
      <c r="F464" s="226"/>
      <c r="G464" s="224"/>
      <c r="H464" s="225"/>
      <c r="I464" s="225"/>
      <c r="J464" s="226"/>
      <c r="K464" s="111"/>
      <c r="L464" s="215"/>
      <c r="M464" s="216"/>
      <c r="N464" s="228"/>
      <c r="O464" s="228"/>
      <c r="P464" s="228"/>
      <c r="Q464" s="228"/>
      <c r="R464" s="228"/>
      <c r="S464" s="228"/>
      <c r="T464" s="228"/>
      <c r="U464" s="228"/>
      <c r="V464" s="228"/>
      <c r="W464" s="228"/>
      <c r="X464" s="100"/>
      <c r="Y464" s="100"/>
      <c r="Z464" s="100"/>
      <c r="AA464" s="219" t="str">
        <f t="shared" si="30"/>
        <v/>
      </c>
      <c r="AB464" s="220"/>
      <c r="AC464" s="221"/>
      <c r="AD464" s="221"/>
      <c r="AE464" s="229"/>
      <c r="AF464" s="229"/>
      <c r="AG464" s="223"/>
      <c r="AH464" s="223"/>
      <c r="AI464" s="223"/>
      <c r="AJ464" s="223"/>
      <c r="AK464" s="223"/>
      <c r="AL464" s="223"/>
      <c r="AM464" s="223"/>
      <c r="AN464" s="101"/>
      <c r="AO464" s="98"/>
      <c r="AP464" s="99"/>
      <c r="AR464" s="76" t="str">
        <f t="shared" si="31"/>
        <v/>
      </c>
      <c r="AS464" s="76">
        <f t="shared" si="32"/>
        <v>0</v>
      </c>
      <c r="AT464" s="76">
        <f t="shared" si="33"/>
        <v>0</v>
      </c>
    </row>
    <row r="465" spans="1:46" ht="30" customHeight="1" x14ac:dyDescent="0.25">
      <c r="A465" s="227"/>
      <c r="B465" s="227"/>
      <c r="C465" s="227"/>
      <c r="D465" s="224"/>
      <c r="E465" s="225"/>
      <c r="F465" s="226"/>
      <c r="G465" s="224"/>
      <c r="H465" s="225"/>
      <c r="I465" s="225"/>
      <c r="J465" s="226"/>
      <c r="K465" s="111"/>
      <c r="L465" s="215"/>
      <c r="M465" s="216"/>
      <c r="N465" s="228"/>
      <c r="O465" s="228"/>
      <c r="P465" s="228"/>
      <c r="Q465" s="228"/>
      <c r="R465" s="228"/>
      <c r="S465" s="228"/>
      <c r="T465" s="228"/>
      <c r="U465" s="228"/>
      <c r="V465" s="228"/>
      <c r="W465" s="228"/>
      <c r="X465" s="100"/>
      <c r="Y465" s="100"/>
      <c r="Z465" s="100"/>
      <c r="AA465" s="219" t="str">
        <f t="shared" si="30"/>
        <v/>
      </c>
      <c r="AB465" s="220"/>
      <c r="AC465" s="221"/>
      <c r="AD465" s="221"/>
      <c r="AE465" s="229"/>
      <c r="AF465" s="229"/>
      <c r="AG465" s="223"/>
      <c r="AH465" s="223"/>
      <c r="AI465" s="223"/>
      <c r="AJ465" s="223"/>
      <c r="AK465" s="223"/>
      <c r="AL465" s="223"/>
      <c r="AM465" s="223"/>
      <c r="AN465" s="101"/>
      <c r="AO465" s="98"/>
      <c r="AP465" s="99"/>
      <c r="AR465" s="76" t="str">
        <f t="shared" si="31"/>
        <v/>
      </c>
      <c r="AS465" s="76">
        <f t="shared" si="32"/>
        <v>0</v>
      </c>
      <c r="AT465" s="76">
        <f t="shared" si="33"/>
        <v>0</v>
      </c>
    </row>
    <row r="466" spans="1:46" ht="30" customHeight="1" x14ac:dyDescent="0.25">
      <c r="A466" s="227"/>
      <c r="B466" s="227"/>
      <c r="C466" s="227"/>
      <c r="D466" s="214"/>
      <c r="E466" s="214"/>
      <c r="F466" s="214"/>
      <c r="G466" s="214"/>
      <c r="H466" s="214"/>
      <c r="I466" s="214"/>
      <c r="J466" s="214"/>
      <c r="K466" s="111"/>
      <c r="L466" s="215"/>
      <c r="M466" s="216"/>
      <c r="N466" s="228"/>
      <c r="O466" s="228"/>
      <c r="P466" s="228"/>
      <c r="Q466" s="228"/>
      <c r="R466" s="228"/>
      <c r="S466" s="228"/>
      <c r="T466" s="228"/>
      <c r="U466" s="228"/>
      <c r="V466" s="228"/>
      <c r="W466" s="228"/>
      <c r="X466" s="100"/>
      <c r="Y466" s="100"/>
      <c r="Z466" s="100"/>
      <c r="AA466" s="219" t="str">
        <f t="shared" si="30"/>
        <v/>
      </c>
      <c r="AB466" s="220"/>
      <c r="AC466" s="221"/>
      <c r="AD466" s="221"/>
      <c r="AE466" s="222"/>
      <c r="AF466" s="222"/>
      <c r="AG466" s="223"/>
      <c r="AH466" s="223"/>
      <c r="AI466" s="223"/>
      <c r="AJ466" s="223"/>
      <c r="AK466" s="223"/>
      <c r="AL466" s="223"/>
      <c r="AM466" s="223"/>
      <c r="AN466" s="101"/>
      <c r="AO466" s="98"/>
      <c r="AP466" s="99"/>
      <c r="AR466" s="76" t="str">
        <f t="shared" si="31"/>
        <v/>
      </c>
      <c r="AS466" s="76">
        <f t="shared" si="32"/>
        <v>0</v>
      </c>
      <c r="AT466" s="76">
        <f t="shared" si="33"/>
        <v>0</v>
      </c>
    </row>
    <row r="467" spans="1:46" ht="30" customHeight="1" x14ac:dyDescent="0.25">
      <c r="A467" s="227"/>
      <c r="B467" s="227"/>
      <c r="C467" s="227"/>
      <c r="D467" s="214"/>
      <c r="E467" s="214"/>
      <c r="F467" s="214"/>
      <c r="G467" s="214"/>
      <c r="H467" s="214"/>
      <c r="I467" s="214"/>
      <c r="J467" s="214"/>
      <c r="K467" s="111"/>
      <c r="L467" s="215"/>
      <c r="M467" s="216"/>
      <c r="N467" s="228"/>
      <c r="O467" s="228"/>
      <c r="P467" s="228"/>
      <c r="Q467" s="228"/>
      <c r="R467" s="228"/>
      <c r="S467" s="228"/>
      <c r="T467" s="228"/>
      <c r="U467" s="228"/>
      <c r="V467" s="228"/>
      <c r="W467" s="228"/>
      <c r="X467" s="100"/>
      <c r="Y467" s="100"/>
      <c r="Z467" s="100"/>
      <c r="AA467" s="219" t="str">
        <f t="shared" si="30"/>
        <v/>
      </c>
      <c r="AB467" s="220"/>
      <c r="AC467" s="221"/>
      <c r="AD467" s="221"/>
      <c r="AE467" s="222"/>
      <c r="AF467" s="222"/>
      <c r="AG467" s="223"/>
      <c r="AH467" s="223"/>
      <c r="AI467" s="223"/>
      <c r="AJ467" s="223"/>
      <c r="AK467" s="223"/>
      <c r="AL467" s="223"/>
      <c r="AM467" s="223"/>
      <c r="AN467" s="101"/>
      <c r="AO467" s="98"/>
      <c r="AP467" s="99"/>
      <c r="AR467" s="76" t="str">
        <f t="shared" si="31"/>
        <v/>
      </c>
      <c r="AS467" s="76">
        <f t="shared" ref="AS467:AS530" si="34">IF(K467&lt;&gt;"Tier 1",AP467,"")</f>
        <v>0</v>
      </c>
      <c r="AT467" s="76">
        <f t="shared" ref="AT467:AT530" si="35">MIN(IF(AN467&gt;=0,IF(AP467&gt;=0, AN467:AP467, " ")))</f>
        <v>0</v>
      </c>
    </row>
    <row r="468" spans="1:46" ht="30" customHeight="1" x14ac:dyDescent="0.25">
      <c r="A468" s="227"/>
      <c r="B468" s="227"/>
      <c r="C468" s="227"/>
      <c r="D468" s="214"/>
      <c r="E468" s="214"/>
      <c r="F468" s="214"/>
      <c r="G468" s="214"/>
      <c r="H468" s="214"/>
      <c r="I468" s="214"/>
      <c r="J468" s="214"/>
      <c r="K468" s="111"/>
      <c r="L468" s="215"/>
      <c r="M468" s="216"/>
      <c r="N468" s="228"/>
      <c r="O468" s="228"/>
      <c r="P468" s="228"/>
      <c r="Q468" s="228"/>
      <c r="R468" s="228"/>
      <c r="S468" s="228"/>
      <c r="T468" s="228"/>
      <c r="U468" s="228"/>
      <c r="V468" s="228"/>
      <c r="W468" s="228"/>
      <c r="X468" s="100"/>
      <c r="Y468" s="100"/>
      <c r="Z468" s="100"/>
      <c r="AA468" s="219" t="str">
        <f t="shared" si="30"/>
        <v/>
      </c>
      <c r="AB468" s="220"/>
      <c r="AC468" s="221"/>
      <c r="AD468" s="221"/>
      <c r="AE468" s="222"/>
      <c r="AF468" s="222"/>
      <c r="AG468" s="223"/>
      <c r="AH468" s="223"/>
      <c r="AI468" s="223"/>
      <c r="AJ468" s="223"/>
      <c r="AK468" s="223"/>
      <c r="AL468" s="223"/>
      <c r="AM468" s="223"/>
      <c r="AN468" s="101"/>
      <c r="AO468" s="98"/>
      <c r="AP468" s="99"/>
      <c r="AR468" s="76" t="str">
        <f t="shared" si="31"/>
        <v/>
      </c>
      <c r="AS468" s="76">
        <f t="shared" si="34"/>
        <v>0</v>
      </c>
      <c r="AT468" s="76">
        <f t="shared" si="35"/>
        <v>0</v>
      </c>
    </row>
    <row r="469" spans="1:46" ht="30" customHeight="1" x14ac:dyDescent="0.25">
      <c r="A469" s="227"/>
      <c r="B469" s="227"/>
      <c r="C469" s="227"/>
      <c r="D469" s="224"/>
      <c r="E469" s="225"/>
      <c r="F469" s="226"/>
      <c r="G469" s="224"/>
      <c r="H469" s="225"/>
      <c r="I469" s="225"/>
      <c r="J469" s="226"/>
      <c r="K469" s="111"/>
      <c r="L469" s="215"/>
      <c r="M469" s="216"/>
      <c r="N469" s="228"/>
      <c r="O469" s="228"/>
      <c r="P469" s="228"/>
      <c r="Q469" s="228"/>
      <c r="R469" s="228"/>
      <c r="S469" s="228"/>
      <c r="T469" s="228"/>
      <c r="U469" s="228"/>
      <c r="V469" s="228"/>
      <c r="W469" s="228"/>
      <c r="X469" s="100"/>
      <c r="Y469" s="100"/>
      <c r="Z469" s="100"/>
      <c r="AA469" s="219" t="str">
        <f t="shared" si="30"/>
        <v/>
      </c>
      <c r="AB469" s="220"/>
      <c r="AC469" s="221"/>
      <c r="AD469" s="221"/>
      <c r="AE469" s="222"/>
      <c r="AF469" s="222"/>
      <c r="AG469" s="223"/>
      <c r="AH469" s="223"/>
      <c r="AI469" s="223"/>
      <c r="AJ469" s="223"/>
      <c r="AK469" s="223"/>
      <c r="AL469" s="223"/>
      <c r="AM469" s="223"/>
      <c r="AN469" s="101"/>
      <c r="AO469" s="98"/>
      <c r="AP469" s="99"/>
      <c r="AR469" s="76" t="str">
        <f t="shared" si="31"/>
        <v/>
      </c>
      <c r="AS469" s="76">
        <f t="shared" si="34"/>
        <v>0</v>
      </c>
      <c r="AT469" s="76">
        <f t="shared" si="35"/>
        <v>0</v>
      </c>
    </row>
    <row r="470" spans="1:46" ht="30" customHeight="1" x14ac:dyDescent="0.25">
      <c r="A470" s="227"/>
      <c r="B470" s="227"/>
      <c r="C470" s="227"/>
      <c r="D470" s="224"/>
      <c r="E470" s="225"/>
      <c r="F470" s="226"/>
      <c r="G470" s="224"/>
      <c r="H470" s="225"/>
      <c r="I470" s="225"/>
      <c r="J470" s="226"/>
      <c r="K470" s="111"/>
      <c r="L470" s="215"/>
      <c r="M470" s="216"/>
      <c r="N470" s="228"/>
      <c r="O470" s="228"/>
      <c r="P470" s="228"/>
      <c r="Q470" s="228"/>
      <c r="R470" s="228"/>
      <c r="S470" s="228"/>
      <c r="T470" s="228"/>
      <c r="U470" s="228"/>
      <c r="V470" s="228"/>
      <c r="W470" s="228"/>
      <c r="X470" s="100"/>
      <c r="Y470" s="100"/>
      <c r="Z470" s="100"/>
      <c r="AA470" s="219" t="str">
        <f t="shared" si="30"/>
        <v/>
      </c>
      <c r="AB470" s="220"/>
      <c r="AC470" s="221"/>
      <c r="AD470" s="221"/>
      <c r="AE470" s="222"/>
      <c r="AF470" s="222"/>
      <c r="AG470" s="223"/>
      <c r="AH470" s="223"/>
      <c r="AI470" s="223"/>
      <c r="AJ470" s="223"/>
      <c r="AK470" s="223"/>
      <c r="AL470" s="223"/>
      <c r="AM470" s="223"/>
      <c r="AN470" s="101"/>
      <c r="AO470" s="98"/>
      <c r="AP470" s="99"/>
      <c r="AR470" s="76" t="str">
        <f t="shared" si="31"/>
        <v/>
      </c>
      <c r="AS470" s="76">
        <f t="shared" si="34"/>
        <v>0</v>
      </c>
      <c r="AT470" s="76">
        <f t="shared" si="35"/>
        <v>0</v>
      </c>
    </row>
    <row r="471" spans="1:46" ht="30" customHeight="1" x14ac:dyDescent="0.25">
      <c r="A471" s="227"/>
      <c r="B471" s="227"/>
      <c r="C471" s="227"/>
      <c r="D471" s="224"/>
      <c r="E471" s="225"/>
      <c r="F471" s="226"/>
      <c r="G471" s="224"/>
      <c r="H471" s="225"/>
      <c r="I471" s="225"/>
      <c r="J471" s="226"/>
      <c r="K471" s="111"/>
      <c r="L471" s="215"/>
      <c r="M471" s="216"/>
      <c r="N471" s="228"/>
      <c r="O471" s="228"/>
      <c r="P471" s="228"/>
      <c r="Q471" s="228"/>
      <c r="R471" s="228"/>
      <c r="S471" s="228"/>
      <c r="T471" s="228"/>
      <c r="U471" s="228"/>
      <c r="V471" s="228"/>
      <c r="W471" s="228"/>
      <c r="X471" s="100"/>
      <c r="Y471" s="100"/>
      <c r="Z471" s="100"/>
      <c r="AA471" s="219" t="str">
        <f t="shared" si="30"/>
        <v/>
      </c>
      <c r="AB471" s="220"/>
      <c r="AC471" s="221"/>
      <c r="AD471" s="221"/>
      <c r="AE471" s="222"/>
      <c r="AF471" s="222"/>
      <c r="AG471" s="223"/>
      <c r="AH471" s="223"/>
      <c r="AI471" s="223"/>
      <c r="AJ471" s="223"/>
      <c r="AK471" s="223"/>
      <c r="AL471" s="223"/>
      <c r="AM471" s="223"/>
      <c r="AN471" s="101"/>
      <c r="AO471" s="98"/>
      <c r="AP471" s="99"/>
      <c r="AR471" s="76" t="str">
        <f t="shared" si="31"/>
        <v/>
      </c>
      <c r="AS471" s="76">
        <f t="shared" si="34"/>
        <v>0</v>
      </c>
      <c r="AT471" s="76">
        <f t="shared" si="35"/>
        <v>0</v>
      </c>
    </row>
    <row r="472" spans="1:46" ht="30" customHeight="1" x14ac:dyDescent="0.25">
      <c r="A472" s="227"/>
      <c r="B472" s="227"/>
      <c r="C472" s="227"/>
      <c r="D472" s="224"/>
      <c r="E472" s="225"/>
      <c r="F472" s="226"/>
      <c r="G472" s="224"/>
      <c r="H472" s="225"/>
      <c r="I472" s="225"/>
      <c r="J472" s="226"/>
      <c r="K472" s="111"/>
      <c r="L472" s="215"/>
      <c r="M472" s="216"/>
      <c r="N472" s="228"/>
      <c r="O472" s="228"/>
      <c r="P472" s="228"/>
      <c r="Q472" s="228"/>
      <c r="R472" s="228"/>
      <c r="S472" s="228"/>
      <c r="T472" s="228"/>
      <c r="U472" s="228"/>
      <c r="V472" s="228"/>
      <c r="W472" s="228"/>
      <c r="X472" s="100"/>
      <c r="Y472" s="100"/>
      <c r="Z472" s="100"/>
      <c r="AA472" s="219" t="str">
        <f t="shared" si="30"/>
        <v/>
      </c>
      <c r="AB472" s="220"/>
      <c r="AC472" s="221"/>
      <c r="AD472" s="221"/>
      <c r="AE472" s="222"/>
      <c r="AF472" s="222"/>
      <c r="AG472" s="223"/>
      <c r="AH472" s="223"/>
      <c r="AI472" s="223"/>
      <c r="AJ472" s="223"/>
      <c r="AK472" s="223"/>
      <c r="AL472" s="223"/>
      <c r="AM472" s="223"/>
      <c r="AN472" s="101"/>
      <c r="AO472" s="98"/>
      <c r="AP472" s="99"/>
      <c r="AR472" s="76" t="str">
        <f t="shared" si="31"/>
        <v/>
      </c>
      <c r="AS472" s="76">
        <f t="shared" si="34"/>
        <v>0</v>
      </c>
      <c r="AT472" s="76">
        <f t="shared" si="35"/>
        <v>0</v>
      </c>
    </row>
    <row r="473" spans="1:46" ht="30" customHeight="1" x14ac:dyDescent="0.25">
      <c r="A473" s="227"/>
      <c r="B473" s="227"/>
      <c r="C473" s="227"/>
      <c r="D473" s="224"/>
      <c r="E473" s="225"/>
      <c r="F473" s="226"/>
      <c r="G473" s="224"/>
      <c r="H473" s="225"/>
      <c r="I473" s="225"/>
      <c r="J473" s="226"/>
      <c r="K473" s="111"/>
      <c r="L473" s="215"/>
      <c r="M473" s="216"/>
      <c r="N473" s="228"/>
      <c r="O473" s="228"/>
      <c r="P473" s="228"/>
      <c r="Q473" s="228"/>
      <c r="R473" s="228"/>
      <c r="S473" s="228"/>
      <c r="T473" s="228"/>
      <c r="U473" s="228"/>
      <c r="V473" s="228"/>
      <c r="W473" s="228"/>
      <c r="X473" s="100"/>
      <c r="Y473" s="100"/>
      <c r="Z473" s="100"/>
      <c r="AA473" s="219" t="str">
        <f t="shared" si="30"/>
        <v/>
      </c>
      <c r="AB473" s="220"/>
      <c r="AC473" s="221"/>
      <c r="AD473" s="221"/>
      <c r="AE473" s="222"/>
      <c r="AF473" s="222"/>
      <c r="AG473" s="223"/>
      <c r="AH473" s="223"/>
      <c r="AI473" s="223"/>
      <c r="AJ473" s="223"/>
      <c r="AK473" s="223"/>
      <c r="AL473" s="223"/>
      <c r="AM473" s="223"/>
      <c r="AN473" s="101"/>
      <c r="AO473" s="98"/>
      <c r="AP473" s="99"/>
      <c r="AR473" s="76" t="str">
        <f t="shared" si="31"/>
        <v/>
      </c>
      <c r="AS473" s="76">
        <f t="shared" si="34"/>
        <v>0</v>
      </c>
      <c r="AT473" s="76">
        <f t="shared" si="35"/>
        <v>0</v>
      </c>
    </row>
    <row r="474" spans="1:46" ht="30" customHeight="1" x14ac:dyDescent="0.25">
      <c r="A474" s="227"/>
      <c r="B474" s="227"/>
      <c r="C474" s="227"/>
      <c r="D474" s="224"/>
      <c r="E474" s="225"/>
      <c r="F474" s="226"/>
      <c r="G474" s="224"/>
      <c r="H474" s="225"/>
      <c r="I474" s="225"/>
      <c r="J474" s="226"/>
      <c r="K474" s="111"/>
      <c r="L474" s="215"/>
      <c r="M474" s="216"/>
      <c r="N474" s="228"/>
      <c r="O474" s="228"/>
      <c r="P474" s="228"/>
      <c r="Q474" s="228"/>
      <c r="R474" s="228"/>
      <c r="S474" s="228"/>
      <c r="T474" s="228"/>
      <c r="U474" s="228"/>
      <c r="V474" s="228"/>
      <c r="W474" s="228"/>
      <c r="X474" s="100"/>
      <c r="Y474" s="100"/>
      <c r="Z474" s="100"/>
      <c r="AA474" s="219" t="str">
        <f t="shared" si="30"/>
        <v/>
      </c>
      <c r="AB474" s="220"/>
      <c r="AC474" s="221"/>
      <c r="AD474" s="221"/>
      <c r="AE474" s="222"/>
      <c r="AF474" s="222"/>
      <c r="AG474" s="223"/>
      <c r="AH474" s="223"/>
      <c r="AI474" s="223"/>
      <c r="AJ474" s="223"/>
      <c r="AK474" s="223"/>
      <c r="AL474" s="223"/>
      <c r="AM474" s="223"/>
      <c r="AN474" s="101"/>
      <c r="AO474" s="98"/>
      <c r="AP474" s="99"/>
      <c r="AR474" s="76" t="str">
        <f t="shared" si="31"/>
        <v/>
      </c>
      <c r="AS474" s="76">
        <f t="shared" si="34"/>
        <v>0</v>
      </c>
      <c r="AT474" s="76">
        <f t="shared" si="35"/>
        <v>0</v>
      </c>
    </row>
    <row r="475" spans="1:46" ht="30" customHeight="1" x14ac:dyDescent="0.25">
      <c r="A475" s="227"/>
      <c r="B475" s="227"/>
      <c r="C475" s="227"/>
      <c r="D475" s="224"/>
      <c r="E475" s="225"/>
      <c r="F475" s="226"/>
      <c r="G475" s="224"/>
      <c r="H475" s="225"/>
      <c r="I475" s="225"/>
      <c r="J475" s="226"/>
      <c r="K475" s="111"/>
      <c r="L475" s="215"/>
      <c r="M475" s="216"/>
      <c r="N475" s="228"/>
      <c r="O475" s="228"/>
      <c r="P475" s="228"/>
      <c r="Q475" s="228"/>
      <c r="R475" s="228"/>
      <c r="S475" s="228"/>
      <c r="T475" s="228"/>
      <c r="U475" s="228"/>
      <c r="V475" s="228"/>
      <c r="W475" s="228"/>
      <c r="X475" s="100"/>
      <c r="Y475" s="100"/>
      <c r="Z475" s="100"/>
      <c r="AA475" s="219" t="str">
        <f t="shared" si="30"/>
        <v/>
      </c>
      <c r="AB475" s="220"/>
      <c r="AC475" s="221"/>
      <c r="AD475" s="221"/>
      <c r="AE475" s="222"/>
      <c r="AF475" s="222"/>
      <c r="AG475" s="223"/>
      <c r="AH475" s="223"/>
      <c r="AI475" s="223"/>
      <c r="AJ475" s="223"/>
      <c r="AK475" s="223"/>
      <c r="AL475" s="223"/>
      <c r="AM475" s="223"/>
      <c r="AN475" s="101"/>
      <c r="AO475" s="98"/>
      <c r="AP475" s="99"/>
      <c r="AR475" s="76" t="str">
        <f t="shared" si="31"/>
        <v/>
      </c>
      <c r="AS475" s="76">
        <f t="shared" si="34"/>
        <v>0</v>
      </c>
      <c r="AT475" s="76">
        <f t="shared" si="35"/>
        <v>0</v>
      </c>
    </row>
    <row r="476" spans="1:46" ht="30" customHeight="1" x14ac:dyDescent="0.25">
      <c r="A476" s="227"/>
      <c r="B476" s="227"/>
      <c r="C476" s="227"/>
      <c r="D476" s="224"/>
      <c r="E476" s="225"/>
      <c r="F476" s="226"/>
      <c r="G476" s="224"/>
      <c r="H476" s="225"/>
      <c r="I476" s="225"/>
      <c r="J476" s="226"/>
      <c r="K476" s="111"/>
      <c r="L476" s="215"/>
      <c r="M476" s="216"/>
      <c r="N476" s="228"/>
      <c r="O476" s="228"/>
      <c r="P476" s="228"/>
      <c r="Q476" s="228"/>
      <c r="R476" s="228"/>
      <c r="S476" s="228"/>
      <c r="T476" s="228"/>
      <c r="U476" s="228"/>
      <c r="V476" s="228"/>
      <c r="W476" s="228"/>
      <c r="X476" s="100"/>
      <c r="Y476" s="100"/>
      <c r="Z476" s="100"/>
      <c r="AA476" s="219" t="str">
        <f t="shared" si="30"/>
        <v/>
      </c>
      <c r="AB476" s="220"/>
      <c r="AC476" s="221"/>
      <c r="AD476" s="221"/>
      <c r="AE476" s="222"/>
      <c r="AF476" s="222"/>
      <c r="AG476" s="223"/>
      <c r="AH476" s="223"/>
      <c r="AI476" s="223"/>
      <c r="AJ476" s="223"/>
      <c r="AK476" s="223"/>
      <c r="AL476" s="223"/>
      <c r="AM476" s="223"/>
      <c r="AN476" s="101"/>
      <c r="AO476" s="98"/>
      <c r="AP476" s="99"/>
      <c r="AR476" s="76" t="str">
        <f t="shared" si="31"/>
        <v/>
      </c>
      <c r="AS476" s="76">
        <f t="shared" si="34"/>
        <v>0</v>
      </c>
      <c r="AT476" s="76">
        <f t="shared" si="35"/>
        <v>0</v>
      </c>
    </row>
    <row r="477" spans="1:46" ht="30" customHeight="1" x14ac:dyDescent="0.25">
      <c r="A477" s="227"/>
      <c r="B477" s="227"/>
      <c r="C477" s="227"/>
      <c r="D477" s="224"/>
      <c r="E477" s="225"/>
      <c r="F477" s="226"/>
      <c r="G477" s="224"/>
      <c r="H477" s="225"/>
      <c r="I477" s="225"/>
      <c r="J477" s="226"/>
      <c r="K477" s="111"/>
      <c r="L477" s="215"/>
      <c r="M477" s="216"/>
      <c r="N477" s="228"/>
      <c r="O477" s="228"/>
      <c r="P477" s="228"/>
      <c r="Q477" s="228"/>
      <c r="R477" s="228"/>
      <c r="S477" s="228"/>
      <c r="T477" s="228"/>
      <c r="U477" s="228"/>
      <c r="V477" s="228"/>
      <c r="W477" s="228"/>
      <c r="X477" s="100"/>
      <c r="Y477" s="100"/>
      <c r="Z477" s="100"/>
      <c r="AA477" s="219" t="str">
        <f t="shared" si="30"/>
        <v/>
      </c>
      <c r="AB477" s="220"/>
      <c r="AC477" s="221"/>
      <c r="AD477" s="221"/>
      <c r="AE477" s="222"/>
      <c r="AF477" s="222"/>
      <c r="AG477" s="223"/>
      <c r="AH477" s="223"/>
      <c r="AI477" s="223"/>
      <c r="AJ477" s="223"/>
      <c r="AK477" s="223"/>
      <c r="AL477" s="223"/>
      <c r="AM477" s="223"/>
      <c r="AN477" s="101"/>
      <c r="AO477" s="98"/>
      <c r="AP477" s="99"/>
      <c r="AR477" s="76" t="str">
        <f t="shared" si="31"/>
        <v/>
      </c>
      <c r="AS477" s="76">
        <f t="shared" si="34"/>
        <v>0</v>
      </c>
      <c r="AT477" s="76">
        <f t="shared" si="35"/>
        <v>0</v>
      </c>
    </row>
    <row r="478" spans="1:46" ht="30" customHeight="1" x14ac:dyDescent="0.25">
      <c r="A478" s="227"/>
      <c r="B478" s="227"/>
      <c r="C478" s="227"/>
      <c r="D478" s="224"/>
      <c r="E478" s="225"/>
      <c r="F478" s="226"/>
      <c r="G478" s="224"/>
      <c r="H478" s="225"/>
      <c r="I478" s="225"/>
      <c r="J478" s="226"/>
      <c r="K478" s="111"/>
      <c r="L478" s="215"/>
      <c r="M478" s="216"/>
      <c r="N478" s="228"/>
      <c r="O478" s="228"/>
      <c r="P478" s="228"/>
      <c r="Q478" s="228"/>
      <c r="R478" s="228"/>
      <c r="S478" s="228"/>
      <c r="T478" s="228"/>
      <c r="U478" s="228"/>
      <c r="V478" s="228"/>
      <c r="W478" s="228"/>
      <c r="X478" s="100"/>
      <c r="Y478" s="100"/>
      <c r="Z478" s="100"/>
      <c r="AA478" s="219" t="str">
        <f t="shared" si="30"/>
        <v/>
      </c>
      <c r="AB478" s="220"/>
      <c r="AC478" s="221"/>
      <c r="AD478" s="221"/>
      <c r="AE478" s="222"/>
      <c r="AF478" s="222"/>
      <c r="AG478" s="223"/>
      <c r="AH478" s="223"/>
      <c r="AI478" s="223"/>
      <c r="AJ478" s="223"/>
      <c r="AK478" s="223"/>
      <c r="AL478" s="223"/>
      <c r="AM478" s="223"/>
      <c r="AN478" s="101"/>
      <c r="AO478" s="98"/>
      <c r="AP478" s="99"/>
      <c r="AR478" s="76" t="str">
        <f t="shared" si="31"/>
        <v/>
      </c>
      <c r="AS478" s="76">
        <f t="shared" si="34"/>
        <v>0</v>
      </c>
      <c r="AT478" s="76">
        <f t="shared" si="35"/>
        <v>0</v>
      </c>
    </row>
    <row r="479" spans="1:46" ht="30" customHeight="1" x14ac:dyDescent="0.25">
      <c r="A479" s="214"/>
      <c r="B479" s="214"/>
      <c r="C479" s="214"/>
      <c r="D479" s="214"/>
      <c r="E479" s="214"/>
      <c r="F479" s="214"/>
      <c r="G479" s="214"/>
      <c r="H479" s="214"/>
      <c r="I479" s="214"/>
      <c r="J479" s="214"/>
      <c r="K479" s="111"/>
      <c r="L479" s="215"/>
      <c r="M479" s="216"/>
      <c r="N479" s="217"/>
      <c r="O479" s="217"/>
      <c r="P479" s="217"/>
      <c r="Q479" s="217"/>
      <c r="R479" s="217"/>
      <c r="S479" s="218"/>
      <c r="T479" s="218"/>
      <c r="U479" s="218"/>
      <c r="V479" s="218"/>
      <c r="W479" s="218"/>
      <c r="X479" s="100"/>
      <c r="Y479" s="100"/>
      <c r="Z479" s="100"/>
      <c r="AA479" s="219" t="str">
        <f t="shared" si="30"/>
        <v/>
      </c>
      <c r="AB479" s="220"/>
      <c r="AC479" s="221"/>
      <c r="AD479" s="221"/>
      <c r="AE479" s="222"/>
      <c r="AF479" s="222"/>
      <c r="AG479" s="223"/>
      <c r="AH479" s="223"/>
      <c r="AI479" s="223"/>
      <c r="AJ479" s="223"/>
      <c r="AK479" s="223"/>
      <c r="AL479" s="223"/>
      <c r="AM479" s="223"/>
      <c r="AN479" s="101"/>
      <c r="AO479" s="98"/>
      <c r="AP479" s="99"/>
      <c r="AR479" s="76" t="str">
        <f t="shared" si="31"/>
        <v/>
      </c>
      <c r="AS479" s="76">
        <f t="shared" si="34"/>
        <v>0</v>
      </c>
      <c r="AT479" s="76">
        <f t="shared" si="35"/>
        <v>0</v>
      </c>
    </row>
    <row r="480" spans="1:46" ht="30" customHeight="1" x14ac:dyDescent="0.25">
      <c r="A480" s="214"/>
      <c r="B480" s="214"/>
      <c r="C480" s="214"/>
      <c r="D480" s="214"/>
      <c r="E480" s="214"/>
      <c r="F480" s="214"/>
      <c r="G480" s="214"/>
      <c r="H480" s="214"/>
      <c r="I480" s="214"/>
      <c r="J480" s="214"/>
      <c r="K480" s="111"/>
      <c r="L480" s="215"/>
      <c r="M480" s="216"/>
      <c r="N480" s="217"/>
      <c r="O480" s="217"/>
      <c r="P480" s="217"/>
      <c r="Q480" s="217"/>
      <c r="R480" s="217"/>
      <c r="S480" s="218"/>
      <c r="T480" s="218"/>
      <c r="U480" s="218"/>
      <c r="V480" s="218"/>
      <c r="W480" s="218"/>
      <c r="X480" s="100"/>
      <c r="Y480" s="100"/>
      <c r="Z480" s="100"/>
      <c r="AA480" s="219" t="str">
        <f t="shared" si="30"/>
        <v/>
      </c>
      <c r="AB480" s="220"/>
      <c r="AC480" s="221"/>
      <c r="AD480" s="221"/>
      <c r="AE480" s="222"/>
      <c r="AF480" s="222"/>
      <c r="AG480" s="223"/>
      <c r="AH480" s="223"/>
      <c r="AI480" s="223"/>
      <c r="AJ480" s="223"/>
      <c r="AK480" s="223"/>
      <c r="AL480" s="223"/>
      <c r="AM480" s="223"/>
      <c r="AN480" s="101"/>
      <c r="AO480" s="98"/>
      <c r="AP480" s="99"/>
      <c r="AR480" s="76" t="str">
        <f t="shared" si="31"/>
        <v/>
      </c>
      <c r="AS480" s="76">
        <f t="shared" si="34"/>
        <v>0</v>
      </c>
      <c r="AT480" s="76">
        <f t="shared" si="35"/>
        <v>0</v>
      </c>
    </row>
    <row r="481" spans="1:46" ht="30" customHeight="1" x14ac:dyDescent="0.25">
      <c r="A481" s="214"/>
      <c r="B481" s="214"/>
      <c r="C481" s="214"/>
      <c r="D481" s="214"/>
      <c r="E481" s="214"/>
      <c r="F481" s="214"/>
      <c r="G481" s="214"/>
      <c r="H481" s="214"/>
      <c r="I481" s="214"/>
      <c r="J481" s="214"/>
      <c r="K481" s="111"/>
      <c r="L481" s="215"/>
      <c r="M481" s="216"/>
      <c r="N481" s="217"/>
      <c r="O481" s="217"/>
      <c r="P481" s="217"/>
      <c r="Q481" s="217"/>
      <c r="R481" s="217"/>
      <c r="S481" s="218"/>
      <c r="T481" s="218"/>
      <c r="U481" s="218"/>
      <c r="V481" s="218"/>
      <c r="W481" s="218"/>
      <c r="X481" s="100"/>
      <c r="Y481" s="100"/>
      <c r="Z481" s="100"/>
      <c r="AA481" s="219" t="str">
        <f t="shared" si="30"/>
        <v/>
      </c>
      <c r="AB481" s="220"/>
      <c r="AC481" s="221"/>
      <c r="AD481" s="221"/>
      <c r="AE481" s="222"/>
      <c r="AF481" s="222"/>
      <c r="AG481" s="223"/>
      <c r="AH481" s="223"/>
      <c r="AI481" s="223"/>
      <c r="AJ481" s="223"/>
      <c r="AK481" s="223"/>
      <c r="AL481" s="223"/>
      <c r="AM481" s="223"/>
      <c r="AN481" s="101"/>
      <c r="AO481" s="98"/>
      <c r="AP481" s="99"/>
      <c r="AR481" s="76" t="str">
        <f t="shared" si="31"/>
        <v/>
      </c>
      <c r="AS481" s="76">
        <f t="shared" si="34"/>
        <v>0</v>
      </c>
      <c r="AT481" s="76">
        <f t="shared" si="35"/>
        <v>0</v>
      </c>
    </row>
    <row r="482" spans="1:46" ht="30" customHeight="1" x14ac:dyDescent="0.25">
      <c r="A482" s="214"/>
      <c r="B482" s="214"/>
      <c r="C482" s="214"/>
      <c r="D482" s="224"/>
      <c r="E482" s="225"/>
      <c r="F482" s="226"/>
      <c r="G482" s="224"/>
      <c r="H482" s="225"/>
      <c r="I482" s="225"/>
      <c r="J482" s="226"/>
      <c r="K482" s="111"/>
      <c r="L482" s="215"/>
      <c r="M482" s="216"/>
      <c r="N482" s="217"/>
      <c r="O482" s="217"/>
      <c r="P482" s="217"/>
      <c r="Q482" s="217"/>
      <c r="R482" s="217"/>
      <c r="S482" s="218"/>
      <c r="T482" s="218"/>
      <c r="U482" s="218"/>
      <c r="V482" s="218"/>
      <c r="W482" s="218"/>
      <c r="X482" s="100"/>
      <c r="Y482" s="100"/>
      <c r="Z482" s="100"/>
      <c r="AA482" s="219" t="str">
        <f t="shared" si="30"/>
        <v/>
      </c>
      <c r="AB482" s="220"/>
      <c r="AC482" s="221"/>
      <c r="AD482" s="221"/>
      <c r="AE482" s="222"/>
      <c r="AF482" s="222"/>
      <c r="AG482" s="223"/>
      <c r="AH482" s="223"/>
      <c r="AI482" s="223"/>
      <c r="AJ482" s="223"/>
      <c r="AK482" s="223"/>
      <c r="AL482" s="223"/>
      <c r="AM482" s="223"/>
      <c r="AN482" s="101"/>
      <c r="AO482" s="98"/>
      <c r="AP482" s="99"/>
      <c r="AR482" s="76" t="str">
        <f t="shared" si="31"/>
        <v/>
      </c>
      <c r="AS482" s="76">
        <f t="shared" si="34"/>
        <v>0</v>
      </c>
      <c r="AT482" s="76">
        <f t="shared" si="35"/>
        <v>0</v>
      </c>
    </row>
    <row r="483" spans="1:46" ht="30" customHeight="1" x14ac:dyDescent="0.25">
      <c r="A483" s="214"/>
      <c r="B483" s="214"/>
      <c r="C483" s="214"/>
      <c r="D483" s="224"/>
      <c r="E483" s="225"/>
      <c r="F483" s="226"/>
      <c r="G483" s="224"/>
      <c r="H483" s="225"/>
      <c r="I483" s="225"/>
      <c r="J483" s="226"/>
      <c r="K483" s="111"/>
      <c r="L483" s="215"/>
      <c r="M483" s="216"/>
      <c r="N483" s="217"/>
      <c r="O483" s="217"/>
      <c r="P483" s="217"/>
      <c r="Q483" s="217"/>
      <c r="R483" s="217"/>
      <c r="S483" s="218"/>
      <c r="T483" s="218"/>
      <c r="U483" s="218"/>
      <c r="V483" s="218"/>
      <c r="W483" s="218"/>
      <c r="X483" s="100"/>
      <c r="Y483" s="100"/>
      <c r="Z483" s="100"/>
      <c r="AA483" s="219" t="str">
        <f t="shared" si="30"/>
        <v/>
      </c>
      <c r="AB483" s="220"/>
      <c r="AC483" s="221"/>
      <c r="AD483" s="221"/>
      <c r="AE483" s="222"/>
      <c r="AF483" s="222"/>
      <c r="AG483" s="223"/>
      <c r="AH483" s="223"/>
      <c r="AI483" s="223"/>
      <c r="AJ483" s="223"/>
      <c r="AK483" s="223"/>
      <c r="AL483" s="223"/>
      <c r="AM483" s="223"/>
      <c r="AN483" s="101"/>
      <c r="AO483" s="98"/>
      <c r="AP483" s="99"/>
      <c r="AR483" s="76" t="str">
        <f t="shared" si="31"/>
        <v/>
      </c>
      <c r="AS483" s="76">
        <f t="shared" si="34"/>
        <v>0</v>
      </c>
      <c r="AT483" s="76">
        <f t="shared" si="35"/>
        <v>0</v>
      </c>
    </row>
    <row r="484" spans="1:46" ht="30" customHeight="1" x14ac:dyDescent="0.25">
      <c r="A484" s="214"/>
      <c r="B484" s="214"/>
      <c r="C484" s="214"/>
      <c r="D484" s="224"/>
      <c r="E484" s="225"/>
      <c r="F484" s="226"/>
      <c r="G484" s="224"/>
      <c r="H484" s="225"/>
      <c r="I484" s="225"/>
      <c r="J484" s="226"/>
      <c r="K484" s="111"/>
      <c r="L484" s="215"/>
      <c r="M484" s="216"/>
      <c r="N484" s="217"/>
      <c r="O484" s="217"/>
      <c r="P484" s="217"/>
      <c r="Q484" s="217"/>
      <c r="R484" s="217"/>
      <c r="S484" s="218"/>
      <c r="T484" s="218"/>
      <c r="U484" s="218"/>
      <c r="V484" s="218"/>
      <c r="W484" s="218"/>
      <c r="X484" s="100"/>
      <c r="Y484" s="100"/>
      <c r="Z484" s="100"/>
      <c r="AA484" s="219" t="str">
        <f t="shared" si="30"/>
        <v/>
      </c>
      <c r="AB484" s="220"/>
      <c r="AC484" s="221"/>
      <c r="AD484" s="221"/>
      <c r="AE484" s="222"/>
      <c r="AF484" s="222"/>
      <c r="AG484" s="223"/>
      <c r="AH484" s="223"/>
      <c r="AI484" s="223"/>
      <c r="AJ484" s="223"/>
      <c r="AK484" s="223"/>
      <c r="AL484" s="223"/>
      <c r="AM484" s="223"/>
      <c r="AN484" s="101"/>
      <c r="AO484" s="98"/>
      <c r="AP484" s="99"/>
      <c r="AR484" s="76" t="str">
        <f t="shared" si="31"/>
        <v/>
      </c>
      <c r="AS484" s="76">
        <f t="shared" si="34"/>
        <v>0</v>
      </c>
      <c r="AT484" s="76">
        <f t="shared" si="35"/>
        <v>0</v>
      </c>
    </row>
    <row r="485" spans="1:46" ht="30" customHeight="1" x14ac:dyDescent="0.25">
      <c r="A485" s="214"/>
      <c r="B485" s="214"/>
      <c r="C485" s="214"/>
      <c r="D485" s="224"/>
      <c r="E485" s="225"/>
      <c r="F485" s="226"/>
      <c r="G485" s="224"/>
      <c r="H485" s="225"/>
      <c r="I485" s="225"/>
      <c r="J485" s="226"/>
      <c r="K485" s="111"/>
      <c r="L485" s="215"/>
      <c r="M485" s="216"/>
      <c r="N485" s="217"/>
      <c r="O485" s="217"/>
      <c r="P485" s="217"/>
      <c r="Q485" s="217"/>
      <c r="R485" s="217"/>
      <c r="S485" s="218"/>
      <c r="T485" s="218"/>
      <c r="U485" s="218"/>
      <c r="V485" s="218"/>
      <c r="W485" s="218"/>
      <c r="X485" s="100"/>
      <c r="Y485" s="100"/>
      <c r="Z485" s="100"/>
      <c r="AA485" s="219" t="str">
        <f t="shared" si="30"/>
        <v/>
      </c>
      <c r="AB485" s="220"/>
      <c r="AC485" s="221"/>
      <c r="AD485" s="221"/>
      <c r="AE485" s="222"/>
      <c r="AF485" s="222"/>
      <c r="AG485" s="223"/>
      <c r="AH485" s="223"/>
      <c r="AI485" s="223"/>
      <c r="AJ485" s="223"/>
      <c r="AK485" s="223"/>
      <c r="AL485" s="223"/>
      <c r="AM485" s="223"/>
      <c r="AN485" s="101"/>
      <c r="AO485" s="98"/>
      <c r="AP485" s="99"/>
      <c r="AR485" s="76" t="str">
        <f t="shared" si="31"/>
        <v/>
      </c>
      <c r="AS485" s="76">
        <f t="shared" si="34"/>
        <v>0</v>
      </c>
      <c r="AT485" s="76">
        <f t="shared" si="35"/>
        <v>0</v>
      </c>
    </row>
    <row r="486" spans="1:46" ht="30" customHeight="1" x14ac:dyDescent="0.25">
      <c r="A486" s="214"/>
      <c r="B486" s="214"/>
      <c r="C486" s="214"/>
      <c r="D486" s="224"/>
      <c r="E486" s="225"/>
      <c r="F486" s="226"/>
      <c r="G486" s="224"/>
      <c r="H486" s="225"/>
      <c r="I486" s="225"/>
      <c r="J486" s="226"/>
      <c r="K486" s="111"/>
      <c r="L486" s="215"/>
      <c r="M486" s="216"/>
      <c r="N486" s="217"/>
      <c r="O486" s="217"/>
      <c r="P486" s="217"/>
      <c r="Q486" s="217"/>
      <c r="R486" s="217"/>
      <c r="S486" s="218"/>
      <c r="T486" s="218"/>
      <c r="U486" s="218"/>
      <c r="V486" s="218"/>
      <c r="W486" s="218"/>
      <c r="X486" s="100"/>
      <c r="Y486" s="100"/>
      <c r="Z486" s="100"/>
      <c r="AA486" s="219" t="str">
        <f t="shared" si="30"/>
        <v/>
      </c>
      <c r="AB486" s="220"/>
      <c r="AC486" s="221"/>
      <c r="AD486" s="221"/>
      <c r="AE486" s="222"/>
      <c r="AF486" s="222"/>
      <c r="AG486" s="223"/>
      <c r="AH486" s="223"/>
      <c r="AI486" s="223"/>
      <c r="AJ486" s="223"/>
      <c r="AK486" s="223"/>
      <c r="AL486" s="223"/>
      <c r="AM486" s="223"/>
      <c r="AN486" s="101"/>
      <c r="AO486" s="98"/>
      <c r="AP486" s="99"/>
      <c r="AR486" s="76" t="str">
        <f t="shared" si="31"/>
        <v/>
      </c>
      <c r="AS486" s="76">
        <f t="shared" si="34"/>
        <v>0</v>
      </c>
      <c r="AT486" s="76">
        <f t="shared" si="35"/>
        <v>0</v>
      </c>
    </row>
    <row r="487" spans="1:46" ht="30" customHeight="1" x14ac:dyDescent="0.25">
      <c r="A487" s="214"/>
      <c r="B487" s="214"/>
      <c r="C487" s="214"/>
      <c r="D487" s="224"/>
      <c r="E487" s="225"/>
      <c r="F487" s="226"/>
      <c r="G487" s="224"/>
      <c r="H487" s="225"/>
      <c r="I487" s="225"/>
      <c r="J487" s="226"/>
      <c r="K487" s="111"/>
      <c r="L487" s="215"/>
      <c r="M487" s="216"/>
      <c r="N487" s="217"/>
      <c r="O487" s="217"/>
      <c r="P487" s="217"/>
      <c r="Q487" s="217"/>
      <c r="R487" s="217"/>
      <c r="S487" s="218"/>
      <c r="T487" s="218"/>
      <c r="U487" s="218"/>
      <c r="V487" s="218"/>
      <c r="W487" s="218"/>
      <c r="X487" s="100"/>
      <c r="Y487" s="100"/>
      <c r="Z487" s="100"/>
      <c r="AA487" s="219" t="str">
        <f t="shared" si="30"/>
        <v/>
      </c>
      <c r="AB487" s="220"/>
      <c r="AC487" s="221"/>
      <c r="AD487" s="221"/>
      <c r="AE487" s="222"/>
      <c r="AF487" s="222"/>
      <c r="AG487" s="223"/>
      <c r="AH487" s="223"/>
      <c r="AI487" s="223"/>
      <c r="AJ487" s="223"/>
      <c r="AK487" s="223"/>
      <c r="AL487" s="223"/>
      <c r="AM487" s="223"/>
      <c r="AN487" s="101"/>
      <c r="AO487" s="98"/>
      <c r="AP487" s="99"/>
      <c r="AR487" s="76" t="str">
        <f t="shared" si="31"/>
        <v/>
      </c>
      <c r="AS487" s="76">
        <f t="shared" si="34"/>
        <v>0</v>
      </c>
      <c r="AT487" s="76">
        <f t="shared" si="35"/>
        <v>0</v>
      </c>
    </row>
    <row r="488" spans="1:46" ht="30" customHeight="1" x14ac:dyDescent="0.25">
      <c r="A488" s="214"/>
      <c r="B488" s="214"/>
      <c r="C488" s="214"/>
      <c r="D488" s="224"/>
      <c r="E488" s="225"/>
      <c r="F488" s="226"/>
      <c r="G488" s="224"/>
      <c r="H488" s="225"/>
      <c r="I488" s="225"/>
      <c r="J488" s="226"/>
      <c r="K488" s="111"/>
      <c r="L488" s="215"/>
      <c r="M488" s="216"/>
      <c r="N488" s="217"/>
      <c r="O488" s="217"/>
      <c r="P488" s="217"/>
      <c r="Q488" s="217"/>
      <c r="R488" s="217"/>
      <c r="S488" s="218"/>
      <c r="T488" s="218"/>
      <c r="U488" s="218"/>
      <c r="V488" s="218"/>
      <c r="W488" s="218"/>
      <c r="X488" s="100"/>
      <c r="Y488" s="100"/>
      <c r="Z488" s="100"/>
      <c r="AA488" s="219" t="str">
        <f t="shared" si="30"/>
        <v/>
      </c>
      <c r="AB488" s="220"/>
      <c r="AC488" s="221"/>
      <c r="AD488" s="221"/>
      <c r="AE488" s="222"/>
      <c r="AF488" s="222"/>
      <c r="AG488" s="223"/>
      <c r="AH488" s="223"/>
      <c r="AI488" s="223"/>
      <c r="AJ488" s="223"/>
      <c r="AK488" s="223"/>
      <c r="AL488" s="223"/>
      <c r="AM488" s="223"/>
      <c r="AN488" s="101"/>
      <c r="AO488" s="98"/>
      <c r="AP488" s="99"/>
      <c r="AR488" s="76" t="str">
        <f t="shared" si="31"/>
        <v/>
      </c>
      <c r="AS488" s="76">
        <f t="shared" si="34"/>
        <v>0</v>
      </c>
      <c r="AT488" s="76">
        <f t="shared" si="35"/>
        <v>0</v>
      </c>
    </row>
    <row r="489" spans="1:46" ht="30" customHeight="1" x14ac:dyDescent="0.25">
      <c r="A489" s="214"/>
      <c r="B489" s="214"/>
      <c r="C489" s="214"/>
      <c r="D489" s="224"/>
      <c r="E489" s="225"/>
      <c r="F489" s="226"/>
      <c r="G489" s="224"/>
      <c r="H489" s="225"/>
      <c r="I489" s="225"/>
      <c r="J489" s="226"/>
      <c r="K489" s="111"/>
      <c r="L489" s="215"/>
      <c r="M489" s="216"/>
      <c r="N489" s="217"/>
      <c r="O489" s="217"/>
      <c r="P489" s="217"/>
      <c r="Q489" s="217"/>
      <c r="R489" s="217"/>
      <c r="S489" s="218"/>
      <c r="T489" s="218"/>
      <c r="U489" s="218"/>
      <c r="V489" s="218"/>
      <c r="W489" s="218"/>
      <c r="X489" s="100"/>
      <c r="Y489" s="100"/>
      <c r="Z489" s="100"/>
      <c r="AA489" s="219" t="str">
        <f t="shared" si="30"/>
        <v/>
      </c>
      <c r="AB489" s="220"/>
      <c r="AC489" s="221"/>
      <c r="AD489" s="221"/>
      <c r="AE489" s="222"/>
      <c r="AF489" s="222"/>
      <c r="AG489" s="223"/>
      <c r="AH489" s="223"/>
      <c r="AI489" s="223"/>
      <c r="AJ489" s="223"/>
      <c r="AK489" s="223"/>
      <c r="AL489" s="223"/>
      <c r="AM489" s="223"/>
      <c r="AN489" s="101"/>
      <c r="AO489" s="98"/>
      <c r="AP489" s="99"/>
      <c r="AR489" s="76" t="str">
        <f t="shared" si="31"/>
        <v/>
      </c>
      <c r="AS489" s="76">
        <f t="shared" si="34"/>
        <v>0</v>
      </c>
      <c r="AT489" s="76">
        <f t="shared" si="35"/>
        <v>0</v>
      </c>
    </row>
    <row r="490" spans="1:46" ht="30" customHeight="1" x14ac:dyDescent="0.25">
      <c r="A490" s="214"/>
      <c r="B490" s="214"/>
      <c r="C490" s="214"/>
      <c r="D490" s="224"/>
      <c r="E490" s="225"/>
      <c r="F490" s="226"/>
      <c r="G490" s="224"/>
      <c r="H490" s="225"/>
      <c r="I490" s="225"/>
      <c r="J490" s="226"/>
      <c r="K490" s="111"/>
      <c r="L490" s="215"/>
      <c r="M490" s="216"/>
      <c r="N490" s="217"/>
      <c r="O490" s="217"/>
      <c r="P490" s="217"/>
      <c r="Q490" s="217"/>
      <c r="R490" s="217"/>
      <c r="S490" s="218"/>
      <c r="T490" s="218"/>
      <c r="U490" s="218"/>
      <c r="V490" s="218"/>
      <c r="W490" s="218"/>
      <c r="X490" s="100"/>
      <c r="Y490" s="100"/>
      <c r="Z490" s="100"/>
      <c r="AA490" s="219" t="str">
        <f t="shared" si="30"/>
        <v/>
      </c>
      <c r="AB490" s="220"/>
      <c r="AC490" s="221"/>
      <c r="AD490" s="221"/>
      <c r="AE490" s="222"/>
      <c r="AF490" s="222"/>
      <c r="AG490" s="223"/>
      <c r="AH490" s="223"/>
      <c r="AI490" s="223"/>
      <c r="AJ490" s="223"/>
      <c r="AK490" s="223"/>
      <c r="AL490" s="223"/>
      <c r="AM490" s="223"/>
      <c r="AN490" s="101"/>
      <c r="AO490" s="98"/>
      <c r="AP490" s="99"/>
      <c r="AR490" s="76" t="str">
        <f t="shared" si="31"/>
        <v/>
      </c>
      <c r="AS490" s="76">
        <f t="shared" si="34"/>
        <v>0</v>
      </c>
      <c r="AT490" s="76">
        <f t="shared" si="35"/>
        <v>0</v>
      </c>
    </row>
    <row r="491" spans="1:46" ht="30" customHeight="1" x14ac:dyDescent="0.25">
      <c r="A491" s="214"/>
      <c r="B491" s="214"/>
      <c r="C491" s="214"/>
      <c r="D491" s="224"/>
      <c r="E491" s="225"/>
      <c r="F491" s="226"/>
      <c r="G491" s="224"/>
      <c r="H491" s="225"/>
      <c r="I491" s="225"/>
      <c r="J491" s="226"/>
      <c r="K491" s="111"/>
      <c r="L491" s="215"/>
      <c r="M491" s="216"/>
      <c r="N491" s="217"/>
      <c r="O491" s="217"/>
      <c r="P491" s="217"/>
      <c r="Q491" s="217"/>
      <c r="R491" s="217"/>
      <c r="S491" s="218"/>
      <c r="T491" s="218"/>
      <c r="U491" s="218"/>
      <c r="V491" s="218"/>
      <c r="W491" s="218"/>
      <c r="X491" s="100"/>
      <c r="Y491" s="100"/>
      <c r="Z491" s="100"/>
      <c r="AA491" s="219" t="str">
        <f t="shared" si="30"/>
        <v/>
      </c>
      <c r="AB491" s="220"/>
      <c r="AC491" s="221"/>
      <c r="AD491" s="221"/>
      <c r="AE491" s="222"/>
      <c r="AF491" s="222"/>
      <c r="AG491" s="223"/>
      <c r="AH491" s="223"/>
      <c r="AI491" s="223"/>
      <c r="AJ491" s="223"/>
      <c r="AK491" s="223"/>
      <c r="AL491" s="223"/>
      <c r="AM491" s="223"/>
      <c r="AN491" s="101"/>
      <c r="AO491" s="98"/>
      <c r="AP491" s="99"/>
      <c r="AR491" s="76" t="str">
        <f t="shared" si="31"/>
        <v/>
      </c>
      <c r="AS491" s="76">
        <f t="shared" si="34"/>
        <v>0</v>
      </c>
      <c r="AT491" s="76">
        <f t="shared" si="35"/>
        <v>0</v>
      </c>
    </row>
    <row r="492" spans="1:46" ht="30" customHeight="1" x14ac:dyDescent="0.25">
      <c r="A492" s="214"/>
      <c r="B492" s="214"/>
      <c r="C492" s="214"/>
      <c r="D492" s="214"/>
      <c r="E492" s="214"/>
      <c r="F492" s="214"/>
      <c r="G492" s="214"/>
      <c r="H492" s="214"/>
      <c r="I492" s="214"/>
      <c r="J492" s="214"/>
      <c r="K492" s="111"/>
      <c r="L492" s="215"/>
      <c r="M492" s="216"/>
      <c r="N492" s="217"/>
      <c r="O492" s="217"/>
      <c r="P492" s="217"/>
      <c r="Q492" s="217"/>
      <c r="R492" s="217"/>
      <c r="S492" s="218"/>
      <c r="T492" s="218"/>
      <c r="U492" s="218"/>
      <c r="V492" s="218"/>
      <c r="W492" s="218"/>
      <c r="X492" s="100"/>
      <c r="Y492" s="100"/>
      <c r="Z492" s="100"/>
      <c r="AA492" s="219" t="str">
        <f t="shared" si="30"/>
        <v/>
      </c>
      <c r="AB492" s="220"/>
      <c r="AC492" s="221"/>
      <c r="AD492" s="221"/>
      <c r="AE492" s="222"/>
      <c r="AF492" s="222"/>
      <c r="AG492" s="223"/>
      <c r="AH492" s="223"/>
      <c r="AI492" s="223"/>
      <c r="AJ492" s="223"/>
      <c r="AK492" s="223"/>
      <c r="AL492" s="223"/>
      <c r="AM492" s="223"/>
      <c r="AN492" s="101"/>
      <c r="AO492" s="98"/>
      <c r="AP492" s="99"/>
      <c r="AR492" s="76" t="str">
        <f t="shared" si="31"/>
        <v/>
      </c>
      <c r="AS492" s="76">
        <f t="shared" si="34"/>
        <v>0</v>
      </c>
      <c r="AT492" s="76">
        <f t="shared" si="35"/>
        <v>0</v>
      </c>
    </row>
    <row r="493" spans="1:46" ht="30" customHeight="1" x14ac:dyDescent="0.25">
      <c r="A493" s="214"/>
      <c r="B493" s="214"/>
      <c r="C493" s="214"/>
      <c r="D493" s="214"/>
      <c r="E493" s="214"/>
      <c r="F493" s="214"/>
      <c r="G493" s="214"/>
      <c r="H493" s="214"/>
      <c r="I493" s="214"/>
      <c r="J493" s="214"/>
      <c r="K493" s="111"/>
      <c r="L493" s="215"/>
      <c r="M493" s="216"/>
      <c r="N493" s="217"/>
      <c r="O493" s="217"/>
      <c r="P493" s="217"/>
      <c r="Q493" s="217"/>
      <c r="R493" s="217"/>
      <c r="S493" s="218"/>
      <c r="T493" s="218"/>
      <c r="U493" s="218"/>
      <c r="V493" s="218"/>
      <c r="W493" s="218"/>
      <c r="X493" s="100"/>
      <c r="Y493" s="100"/>
      <c r="Z493" s="100"/>
      <c r="AA493" s="219" t="str">
        <f t="shared" si="30"/>
        <v/>
      </c>
      <c r="AB493" s="220"/>
      <c r="AC493" s="221"/>
      <c r="AD493" s="221"/>
      <c r="AE493" s="222"/>
      <c r="AF493" s="222"/>
      <c r="AG493" s="223"/>
      <c r="AH493" s="223"/>
      <c r="AI493" s="223"/>
      <c r="AJ493" s="223"/>
      <c r="AK493" s="223"/>
      <c r="AL493" s="223"/>
      <c r="AM493" s="223"/>
      <c r="AN493" s="101"/>
      <c r="AO493" s="98"/>
      <c r="AP493" s="99"/>
      <c r="AR493" s="76" t="str">
        <f t="shared" si="31"/>
        <v/>
      </c>
      <c r="AS493" s="76">
        <f t="shared" si="34"/>
        <v>0</v>
      </c>
      <c r="AT493" s="76">
        <f t="shared" si="35"/>
        <v>0</v>
      </c>
    </row>
    <row r="494" spans="1:46" ht="30" customHeight="1" x14ac:dyDescent="0.25">
      <c r="A494" s="214"/>
      <c r="B494" s="214"/>
      <c r="C494" s="214"/>
      <c r="D494" s="214"/>
      <c r="E494" s="214"/>
      <c r="F494" s="214"/>
      <c r="G494" s="214"/>
      <c r="H494" s="214"/>
      <c r="I494" s="214"/>
      <c r="J494" s="214"/>
      <c r="K494" s="111"/>
      <c r="L494" s="215"/>
      <c r="M494" s="216"/>
      <c r="N494" s="217"/>
      <c r="O494" s="217"/>
      <c r="P494" s="217"/>
      <c r="Q494" s="217"/>
      <c r="R494" s="217"/>
      <c r="S494" s="218"/>
      <c r="T494" s="218"/>
      <c r="U494" s="218"/>
      <c r="V494" s="218"/>
      <c r="W494" s="218"/>
      <c r="X494" s="100"/>
      <c r="Y494" s="100"/>
      <c r="Z494" s="100"/>
      <c r="AA494" s="219" t="str">
        <f t="shared" si="30"/>
        <v/>
      </c>
      <c r="AB494" s="220"/>
      <c r="AC494" s="221"/>
      <c r="AD494" s="221"/>
      <c r="AE494" s="222"/>
      <c r="AF494" s="222"/>
      <c r="AG494" s="223"/>
      <c r="AH494" s="223"/>
      <c r="AI494" s="223"/>
      <c r="AJ494" s="223"/>
      <c r="AK494" s="223"/>
      <c r="AL494" s="223"/>
      <c r="AM494" s="223"/>
      <c r="AN494" s="101"/>
      <c r="AO494" s="98"/>
      <c r="AP494" s="99"/>
      <c r="AR494" s="76" t="str">
        <f t="shared" si="31"/>
        <v/>
      </c>
      <c r="AS494" s="76">
        <f t="shared" si="34"/>
        <v>0</v>
      </c>
      <c r="AT494" s="76">
        <f t="shared" si="35"/>
        <v>0</v>
      </c>
    </row>
    <row r="495" spans="1:46" ht="30" customHeight="1" x14ac:dyDescent="0.25">
      <c r="A495" s="214"/>
      <c r="B495" s="214"/>
      <c r="C495" s="214"/>
      <c r="D495" s="112"/>
      <c r="E495" s="113"/>
      <c r="F495" s="114"/>
      <c r="G495" s="112"/>
      <c r="H495" s="113"/>
      <c r="I495" s="113"/>
      <c r="J495" s="114"/>
      <c r="K495" s="111"/>
      <c r="L495" s="215"/>
      <c r="M495" s="216"/>
      <c r="N495" s="217"/>
      <c r="O495" s="217"/>
      <c r="P495" s="217"/>
      <c r="Q495" s="217"/>
      <c r="R495" s="217"/>
      <c r="S495" s="218"/>
      <c r="T495" s="218"/>
      <c r="U495" s="218"/>
      <c r="V495" s="218"/>
      <c r="W495" s="218"/>
      <c r="X495" s="100"/>
      <c r="Y495" s="100"/>
      <c r="Z495" s="100"/>
      <c r="AA495" s="219" t="str">
        <f t="shared" si="30"/>
        <v/>
      </c>
      <c r="AB495" s="220"/>
      <c r="AC495" s="221"/>
      <c r="AD495" s="221"/>
      <c r="AE495" s="222"/>
      <c r="AF495" s="222"/>
      <c r="AG495" s="223"/>
      <c r="AH495" s="223"/>
      <c r="AI495" s="223"/>
      <c r="AJ495" s="223"/>
      <c r="AK495" s="223"/>
      <c r="AL495" s="223"/>
      <c r="AM495" s="223"/>
      <c r="AN495" s="101"/>
      <c r="AO495" s="98"/>
      <c r="AP495" s="99"/>
      <c r="AR495" s="76" t="str">
        <f t="shared" si="31"/>
        <v/>
      </c>
      <c r="AS495" s="76">
        <f t="shared" si="34"/>
        <v>0</v>
      </c>
      <c r="AT495" s="76">
        <f t="shared" si="35"/>
        <v>0</v>
      </c>
    </row>
    <row r="496" spans="1:46" ht="30" customHeight="1" x14ac:dyDescent="0.25">
      <c r="A496" s="214"/>
      <c r="B496" s="214"/>
      <c r="C496" s="214"/>
      <c r="D496" s="112"/>
      <c r="E496" s="113"/>
      <c r="F496" s="114"/>
      <c r="G496" s="112"/>
      <c r="H496" s="113"/>
      <c r="I496" s="113"/>
      <c r="J496" s="114"/>
      <c r="K496" s="111"/>
      <c r="L496" s="215"/>
      <c r="M496" s="216"/>
      <c r="N496" s="217"/>
      <c r="O496" s="217"/>
      <c r="P496" s="217"/>
      <c r="Q496" s="217"/>
      <c r="R496" s="217"/>
      <c r="S496" s="218"/>
      <c r="T496" s="218"/>
      <c r="U496" s="218"/>
      <c r="V496" s="218"/>
      <c r="W496" s="218"/>
      <c r="X496" s="100"/>
      <c r="Y496" s="100"/>
      <c r="Z496" s="100"/>
      <c r="AA496" s="219" t="str">
        <f t="shared" si="30"/>
        <v/>
      </c>
      <c r="AB496" s="220"/>
      <c r="AC496" s="221"/>
      <c r="AD496" s="221"/>
      <c r="AE496" s="222"/>
      <c r="AF496" s="222"/>
      <c r="AG496" s="223"/>
      <c r="AH496" s="223"/>
      <c r="AI496" s="223"/>
      <c r="AJ496" s="223"/>
      <c r="AK496" s="223"/>
      <c r="AL496" s="223"/>
      <c r="AM496" s="223"/>
      <c r="AN496" s="101"/>
      <c r="AO496" s="98"/>
      <c r="AP496" s="99"/>
      <c r="AR496" s="76" t="str">
        <f t="shared" si="31"/>
        <v/>
      </c>
      <c r="AS496" s="76">
        <f t="shared" si="34"/>
        <v>0</v>
      </c>
      <c r="AT496" s="76">
        <f t="shared" si="35"/>
        <v>0</v>
      </c>
    </row>
    <row r="497" spans="1:46" ht="30" customHeight="1" x14ac:dyDescent="0.25">
      <c r="A497" s="214"/>
      <c r="B497" s="214"/>
      <c r="C497" s="214"/>
      <c r="D497" s="112"/>
      <c r="E497" s="113"/>
      <c r="F497" s="114"/>
      <c r="G497" s="112"/>
      <c r="H497" s="113"/>
      <c r="I497" s="113"/>
      <c r="J497" s="114"/>
      <c r="K497" s="111"/>
      <c r="L497" s="215"/>
      <c r="M497" s="216"/>
      <c r="N497" s="217"/>
      <c r="O497" s="217"/>
      <c r="P497" s="217"/>
      <c r="Q497" s="217"/>
      <c r="R497" s="217"/>
      <c r="S497" s="218"/>
      <c r="T497" s="218"/>
      <c r="U497" s="218"/>
      <c r="V497" s="218"/>
      <c r="W497" s="218"/>
      <c r="X497" s="100"/>
      <c r="Y497" s="100"/>
      <c r="Z497" s="100"/>
      <c r="AA497" s="219" t="str">
        <f t="shared" si="30"/>
        <v/>
      </c>
      <c r="AB497" s="220"/>
      <c r="AC497" s="221"/>
      <c r="AD497" s="221"/>
      <c r="AE497" s="222"/>
      <c r="AF497" s="222"/>
      <c r="AG497" s="223"/>
      <c r="AH497" s="223"/>
      <c r="AI497" s="223"/>
      <c r="AJ497" s="223"/>
      <c r="AK497" s="223"/>
      <c r="AL497" s="223"/>
      <c r="AM497" s="223"/>
      <c r="AN497" s="101"/>
      <c r="AO497" s="98"/>
      <c r="AP497" s="99"/>
      <c r="AR497" s="76" t="str">
        <f t="shared" si="31"/>
        <v/>
      </c>
      <c r="AS497" s="76">
        <f t="shared" si="34"/>
        <v>0</v>
      </c>
      <c r="AT497" s="76">
        <f t="shared" si="35"/>
        <v>0</v>
      </c>
    </row>
    <row r="498" spans="1:46" ht="30" customHeight="1" x14ac:dyDescent="0.25">
      <c r="A498" s="214"/>
      <c r="B498" s="214"/>
      <c r="C498" s="214"/>
      <c r="D498" s="112"/>
      <c r="E498" s="113"/>
      <c r="F498" s="114"/>
      <c r="G498" s="112"/>
      <c r="H498" s="113"/>
      <c r="I498" s="113"/>
      <c r="J498" s="114"/>
      <c r="K498" s="111"/>
      <c r="L498" s="215"/>
      <c r="M498" s="216"/>
      <c r="N498" s="217"/>
      <c r="O498" s="217"/>
      <c r="P498" s="217"/>
      <c r="Q498" s="217"/>
      <c r="R498" s="217"/>
      <c r="S498" s="218"/>
      <c r="T498" s="218"/>
      <c r="U498" s="218"/>
      <c r="V498" s="218"/>
      <c r="W498" s="218"/>
      <c r="X498" s="100"/>
      <c r="Y498" s="100"/>
      <c r="Z498" s="100"/>
      <c r="AA498" s="219" t="str">
        <f t="shared" si="30"/>
        <v/>
      </c>
      <c r="AB498" s="220"/>
      <c r="AC498" s="221"/>
      <c r="AD498" s="221"/>
      <c r="AE498" s="222"/>
      <c r="AF498" s="222"/>
      <c r="AG498" s="223"/>
      <c r="AH498" s="223"/>
      <c r="AI498" s="223"/>
      <c r="AJ498" s="223"/>
      <c r="AK498" s="223"/>
      <c r="AL498" s="223"/>
      <c r="AM498" s="223"/>
      <c r="AN498" s="101"/>
      <c r="AO498" s="98"/>
      <c r="AP498" s="99"/>
      <c r="AR498" s="76" t="str">
        <f t="shared" si="31"/>
        <v/>
      </c>
      <c r="AS498" s="76">
        <f t="shared" si="34"/>
        <v>0</v>
      </c>
      <c r="AT498" s="76">
        <f t="shared" si="35"/>
        <v>0</v>
      </c>
    </row>
    <row r="499" spans="1:46" ht="30" customHeight="1" x14ac:dyDescent="0.25">
      <c r="A499" s="214"/>
      <c r="B499" s="214"/>
      <c r="C499" s="214"/>
      <c r="D499" s="112"/>
      <c r="E499" s="113"/>
      <c r="F499" s="114"/>
      <c r="G499" s="112"/>
      <c r="H499" s="113"/>
      <c r="I499" s="113"/>
      <c r="J499" s="114"/>
      <c r="K499" s="111"/>
      <c r="L499" s="215"/>
      <c r="M499" s="216"/>
      <c r="N499" s="217"/>
      <c r="O499" s="217"/>
      <c r="P499" s="217"/>
      <c r="Q499" s="217"/>
      <c r="R499" s="217"/>
      <c r="S499" s="218"/>
      <c r="T499" s="218"/>
      <c r="U499" s="218"/>
      <c r="V499" s="218"/>
      <c r="W499" s="218"/>
      <c r="X499" s="100"/>
      <c r="Y499" s="100"/>
      <c r="Z499" s="100"/>
      <c r="AA499" s="219" t="str">
        <f t="shared" si="30"/>
        <v/>
      </c>
      <c r="AB499" s="220"/>
      <c r="AC499" s="221"/>
      <c r="AD499" s="221"/>
      <c r="AE499" s="222"/>
      <c r="AF499" s="222"/>
      <c r="AG499" s="223"/>
      <c r="AH499" s="223"/>
      <c r="AI499" s="223"/>
      <c r="AJ499" s="223"/>
      <c r="AK499" s="223"/>
      <c r="AL499" s="223"/>
      <c r="AM499" s="223"/>
      <c r="AN499" s="101"/>
      <c r="AO499" s="98"/>
      <c r="AP499" s="99"/>
      <c r="AR499" s="76" t="str">
        <f t="shared" si="31"/>
        <v/>
      </c>
      <c r="AS499" s="76">
        <f t="shared" si="34"/>
        <v>0</v>
      </c>
      <c r="AT499" s="76">
        <f t="shared" si="35"/>
        <v>0</v>
      </c>
    </row>
    <row r="500" spans="1:46" ht="30" customHeight="1" x14ac:dyDescent="0.25">
      <c r="A500" s="214"/>
      <c r="B500" s="214"/>
      <c r="C500" s="214"/>
      <c r="D500" s="224"/>
      <c r="E500" s="225"/>
      <c r="F500" s="226"/>
      <c r="G500" s="224"/>
      <c r="H500" s="225"/>
      <c r="I500" s="225"/>
      <c r="J500" s="226"/>
      <c r="K500" s="111"/>
      <c r="L500" s="215"/>
      <c r="M500" s="216"/>
      <c r="N500" s="217"/>
      <c r="O500" s="217"/>
      <c r="P500" s="217"/>
      <c r="Q500" s="217"/>
      <c r="R500" s="217"/>
      <c r="S500" s="218"/>
      <c r="T500" s="218"/>
      <c r="U500" s="218"/>
      <c r="V500" s="218"/>
      <c r="W500" s="218"/>
      <c r="X500" s="100"/>
      <c r="Y500" s="100"/>
      <c r="Z500" s="100"/>
      <c r="AA500" s="219" t="str">
        <f t="shared" si="30"/>
        <v/>
      </c>
      <c r="AB500" s="220"/>
      <c r="AC500" s="221"/>
      <c r="AD500" s="221"/>
      <c r="AE500" s="222"/>
      <c r="AF500" s="222"/>
      <c r="AG500" s="223"/>
      <c r="AH500" s="223"/>
      <c r="AI500" s="223"/>
      <c r="AJ500" s="223"/>
      <c r="AK500" s="223"/>
      <c r="AL500" s="223"/>
      <c r="AM500" s="223"/>
      <c r="AN500" s="101"/>
      <c r="AO500" s="98"/>
      <c r="AP500" s="99"/>
      <c r="AR500" s="76" t="str">
        <f t="shared" si="31"/>
        <v/>
      </c>
      <c r="AS500" s="76">
        <f t="shared" si="34"/>
        <v>0</v>
      </c>
      <c r="AT500" s="76">
        <f t="shared" si="35"/>
        <v>0</v>
      </c>
    </row>
    <row r="501" spans="1:46" ht="30" customHeight="1" x14ac:dyDescent="0.25">
      <c r="A501" s="214"/>
      <c r="B501" s="214"/>
      <c r="C501" s="214"/>
      <c r="D501" s="224"/>
      <c r="E501" s="225"/>
      <c r="F501" s="226"/>
      <c r="G501" s="224"/>
      <c r="H501" s="225"/>
      <c r="I501" s="225"/>
      <c r="J501" s="226"/>
      <c r="K501" s="111"/>
      <c r="L501" s="215"/>
      <c r="M501" s="216"/>
      <c r="N501" s="217"/>
      <c r="O501" s="217"/>
      <c r="P501" s="217"/>
      <c r="Q501" s="217"/>
      <c r="R501" s="217"/>
      <c r="S501" s="218"/>
      <c r="T501" s="218"/>
      <c r="U501" s="218"/>
      <c r="V501" s="218"/>
      <c r="W501" s="218"/>
      <c r="X501" s="100"/>
      <c r="Y501" s="100"/>
      <c r="Z501" s="100"/>
      <c r="AA501" s="219" t="str">
        <f t="shared" si="30"/>
        <v/>
      </c>
      <c r="AB501" s="220"/>
      <c r="AC501" s="221"/>
      <c r="AD501" s="221"/>
      <c r="AE501" s="222"/>
      <c r="AF501" s="222"/>
      <c r="AG501" s="223"/>
      <c r="AH501" s="223"/>
      <c r="AI501" s="223"/>
      <c r="AJ501" s="223"/>
      <c r="AK501" s="223"/>
      <c r="AL501" s="223"/>
      <c r="AM501" s="223"/>
      <c r="AN501" s="101"/>
      <c r="AO501" s="98"/>
      <c r="AP501" s="99"/>
      <c r="AR501" s="76" t="str">
        <f t="shared" si="31"/>
        <v/>
      </c>
      <c r="AS501" s="76">
        <f t="shared" si="34"/>
        <v>0</v>
      </c>
      <c r="AT501" s="76">
        <f t="shared" si="35"/>
        <v>0</v>
      </c>
    </row>
    <row r="502" spans="1:46" ht="30" customHeight="1" x14ac:dyDescent="0.25">
      <c r="A502" s="214"/>
      <c r="B502" s="214"/>
      <c r="C502" s="214"/>
      <c r="D502" s="224"/>
      <c r="E502" s="225"/>
      <c r="F502" s="226"/>
      <c r="G502" s="224"/>
      <c r="H502" s="225"/>
      <c r="I502" s="225"/>
      <c r="J502" s="226"/>
      <c r="K502" s="111"/>
      <c r="L502" s="215"/>
      <c r="M502" s="216"/>
      <c r="N502" s="217"/>
      <c r="O502" s="217"/>
      <c r="P502" s="217"/>
      <c r="Q502" s="217"/>
      <c r="R502" s="217"/>
      <c r="S502" s="218"/>
      <c r="T502" s="218"/>
      <c r="U502" s="218"/>
      <c r="V502" s="218"/>
      <c r="W502" s="218"/>
      <c r="X502" s="100"/>
      <c r="Y502" s="100"/>
      <c r="Z502" s="100"/>
      <c r="AA502" s="219" t="str">
        <f t="shared" si="30"/>
        <v/>
      </c>
      <c r="AB502" s="220"/>
      <c r="AC502" s="221"/>
      <c r="AD502" s="221"/>
      <c r="AE502" s="222"/>
      <c r="AF502" s="222"/>
      <c r="AG502" s="223"/>
      <c r="AH502" s="223"/>
      <c r="AI502" s="223"/>
      <c r="AJ502" s="223"/>
      <c r="AK502" s="223"/>
      <c r="AL502" s="223"/>
      <c r="AM502" s="223"/>
      <c r="AN502" s="101"/>
      <c r="AO502" s="98"/>
      <c r="AP502" s="99"/>
      <c r="AR502" s="76" t="str">
        <f t="shared" si="31"/>
        <v/>
      </c>
      <c r="AS502" s="76">
        <f t="shared" si="34"/>
        <v>0</v>
      </c>
      <c r="AT502" s="76">
        <f t="shared" si="35"/>
        <v>0</v>
      </c>
    </row>
    <row r="503" spans="1:46" ht="30" customHeight="1" x14ac:dyDescent="0.25">
      <c r="A503" s="214"/>
      <c r="B503" s="214"/>
      <c r="C503" s="214"/>
      <c r="D503" s="224"/>
      <c r="E503" s="225"/>
      <c r="F503" s="226"/>
      <c r="G503" s="224"/>
      <c r="H503" s="225"/>
      <c r="I503" s="225"/>
      <c r="J503" s="226"/>
      <c r="K503" s="111"/>
      <c r="L503" s="215"/>
      <c r="M503" s="216"/>
      <c r="N503" s="217"/>
      <c r="O503" s="217"/>
      <c r="P503" s="217"/>
      <c r="Q503" s="217"/>
      <c r="R503" s="217"/>
      <c r="S503" s="218"/>
      <c r="T503" s="218"/>
      <c r="U503" s="218"/>
      <c r="V503" s="218"/>
      <c r="W503" s="218"/>
      <c r="X503" s="100"/>
      <c r="Y503" s="100"/>
      <c r="Z503" s="100"/>
      <c r="AA503" s="219" t="str">
        <f t="shared" si="30"/>
        <v/>
      </c>
      <c r="AB503" s="220"/>
      <c r="AC503" s="221"/>
      <c r="AD503" s="221"/>
      <c r="AE503" s="222"/>
      <c r="AF503" s="222"/>
      <c r="AG503" s="223"/>
      <c r="AH503" s="223"/>
      <c r="AI503" s="223"/>
      <c r="AJ503" s="223"/>
      <c r="AK503" s="223"/>
      <c r="AL503" s="223"/>
      <c r="AM503" s="223"/>
      <c r="AN503" s="101"/>
      <c r="AO503" s="98"/>
      <c r="AP503" s="99"/>
      <c r="AR503" s="76" t="str">
        <f t="shared" si="31"/>
        <v/>
      </c>
      <c r="AS503" s="76">
        <f t="shared" si="34"/>
        <v>0</v>
      </c>
      <c r="AT503" s="76">
        <f t="shared" si="35"/>
        <v>0</v>
      </c>
    </row>
    <row r="504" spans="1:46" ht="30" customHeight="1" x14ac:dyDescent="0.25">
      <c r="A504" s="214"/>
      <c r="B504" s="214"/>
      <c r="C504" s="214"/>
      <c r="D504" s="224"/>
      <c r="E504" s="225"/>
      <c r="F504" s="226"/>
      <c r="G504" s="224"/>
      <c r="H504" s="225"/>
      <c r="I504" s="225"/>
      <c r="J504" s="226"/>
      <c r="K504" s="111"/>
      <c r="L504" s="215"/>
      <c r="M504" s="216"/>
      <c r="N504" s="217"/>
      <c r="O504" s="217"/>
      <c r="P504" s="217"/>
      <c r="Q504" s="217"/>
      <c r="R504" s="217"/>
      <c r="S504" s="218"/>
      <c r="T504" s="218"/>
      <c r="U504" s="218"/>
      <c r="V504" s="218"/>
      <c r="W504" s="218"/>
      <c r="X504" s="100"/>
      <c r="Y504" s="100"/>
      <c r="Z504" s="100"/>
      <c r="AA504" s="219" t="str">
        <f t="shared" si="30"/>
        <v/>
      </c>
      <c r="AB504" s="220"/>
      <c r="AC504" s="221"/>
      <c r="AD504" s="221"/>
      <c r="AE504" s="222"/>
      <c r="AF504" s="222"/>
      <c r="AG504" s="223"/>
      <c r="AH504" s="223"/>
      <c r="AI504" s="223"/>
      <c r="AJ504" s="223"/>
      <c r="AK504" s="223"/>
      <c r="AL504" s="223"/>
      <c r="AM504" s="223"/>
      <c r="AN504" s="101"/>
      <c r="AO504" s="98"/>
      <c r="AP504" s="99"/>
      <c r="AR504" s="76" t="str">
        <f t="shared" si="31"/>
        <v/>
      </c>
      <c r="AS504" s="76">
        <f t="shared" si="34"/>
        <v>0</v>
      </c>
      <c r="AT504" s="76">
        <f t="shared" si="35"/>
        <v>0</v>
      </c>
    </row>
    <row r="505" spans="1:46" ht="30" customHeight="1" x14ac:dyDescent="0.25">
      <c r="A505" s="214"/>
      <c r="B505" s="214"/>
      <c r="C505" s="214"/>
      <c r="D505" s="214"/>
      <c r="E505" s="214"/>
      <c r="F505" s="214"/>
      <c r="G505" s="214"/>
      <c r="H505" s="214"/>
      <c r="I505" s="214"/>
      <c r="J505" s="214"/>
      <c r="K505" s="111"/>
      <c r="L505" s="215"/>
      <c r="M505" s="216"/>
      <c r="N505" s="217"/>
      <c r="O505" s="217"/>
      <c r="P505" s="217"/>
      <c r="Q505" s="217"/>
      <c r="R505" s="217"/>
      <c r="S505" s="218"/>
      <c r="T505" s="218"/>
      <c r="U505" s="218"/>
      <c r="V505" s="218"/>
      <c r="W505" s="218"/>
      <c r="X505" s="100"/>
      <c r="Y505" s="100"/>
      <c r="Z505" s="100"/>
      <c r="AA505" s="219" t="str">
        <f t="shared" si="30"/>
        <v/>
      </c>
      <c r="AB505" s="220"/>
      <c r="AC505" s="221"/>
      <c r="AD505" s="221"/>
      <c r="AE505" s="222"/>
      <c r="AF505" s="222"/>
      <c r="AG505" s="223"/>
      <c r="AH505" s="223"/>
      <c r="AI505" s="223"/>
      <c r="AJ505" s="223"/>
      <c r="AK505" s="223"/>
      <c r="AL505" s="223"/>
      <c r="AM505" s="223"/>
      <c r="AN505" s="101"/>
      <c r="AO505" s="98"/>
      <c r="AP505" s="99"/>
      <c r="AR505" s="76" t="str">
        <f t="shared" si="31"/>
        <v/>
      </c>
      <c r="AS505" s="76">
        <f t="shared" si="34"/>
        <v>0</v>
      </c>
      <c r="AT505" s="76">
        <f t="shared" si="35"/>
        <v>0</v>
      </c>
    </row>
    <row r="506" spans="1:46" ht="30" customHeight="1" x14ac:dyDescent="0.25">
      <c r="A506" s="214"/>
      <c r="B506" s="214"/>
      <c r="C506" s="214"/>
      <c r="D506" s="214"/>
      <c r="E506" s="214"/>
      <c r="F506" s="214"/>
      <c r="G506" s="214"/>
      <c r="H506" s="214"/>
      <c r="I506" s="214"/>
      <c r="J506" s="214"/>
      <c r="K506" s="111"/>
      <c r="L506" s="215"/>
      <c r="M506" s="216"/>
      <c r="N506" s="217"/>
      <c r="O506" s="217"/>
      <c r="P506" s="217"/>
      <c r="Q506" s="217"/>
      <c r="R506" s="217"/>
      <c r="S506" s="218"/>
      <c r="T506" s="218"/>
      <c r="U506" s="218"/>
      <c r="V506" s="218"/>
      <c r="W506" s="218"/>
      <c r="X506" s="100"/>
      <c r="Y506" s="100"/>
      <c r="Z506" s="100"/>
      <c r="AA506" s="219" t="str">
        <f t="shared" si="30"/>
        <v/>
      </c>
      <c r="AB506" s="220"/>
      <c r="AC506" s="221"/>
      <c r="AD506" s="221"/>
      <c r="AE506" s="222"/>
      <c r="AF506" s="222"/>
      <c r="AG506" s="223"/>
      <c r="AH506" s="223"/>
      <c r="AI506" s="223"/>
      <c r="AJ506" s="223"/>
      <c r="AK506" s="223"/>
      <c r="AL506" s="223"/>
      <c r="AM506" s="223"/>
      <c r="AN506" s="101"/>
      <c r="AO506" s="98"/>
      <c r="AP506" s="99"/>
      <c r="AR506" s="76" t="str">
        <f t="shared" si="31"/>
        <v/>
      </c>
      <c r="AS506" s="76">
        <f t="shared" si="34"/>
        <v>0</v>
      </c>
      <c r="AT506" s="76">
        <f t="shared" si="35"/>
        <v>0</v>
      </c>
    </row>
    <row r="507" spans="1:46" ht="30" customHeight="1" x14ac:dyDescent="0.25">
      <c r="A507" s="214"/>
      <c r="B507" s="214"/>
      <c r="C507" s="214"/>
      <c r="D507" s="214"/>
      <c r="E507" s="214"/>
      <c r="F507" s="214"/>
      <c r="G507" s="214"/>
      <c r="H507" s="214"/>
      <c r="I507" s="214"/>
      <c r="J507" s="214"/>
      <c r="K507" s="111"/>
      <c r="L507" s="215"/>
      <c r="M507" s="216"/>
      <c r="N507" s="217"/>
      <c r="O507" s="217"/>
      <c r="P507" s="217"/>
      <c r="Q507" s="217"/>
      <c r="R507" s="217"/>
      <c r="S507" s="218"/>
      <c r="T507" s="218"/>
      <c r="U507" s="218"/>
      <c r="V507" s="218"/>
      <c r="W507" s="218"/>
      <c r="X507" s="100"/>
      <c r="Y507" s="100"/>
      <c r="Z507" s="100"/>
      <c r="AA507" s="219" t="str">
        <f t="shared" si="30"/>
        <v/>
      </c>
      <c r="AB507" s="220"/>
      <c r="AC507" s="221"/>
      <c r="AD507" s="221"/>
      <c r="AE507" s="222"/>
      <c r="AF507" s="222"/>
      <c r="AG507" s="223"/>
      <c r="AH507" s="223"/>
      <c r="AI507" s="223"/>
      <c r="AJ507" s="223"/>
      <c r="AK507" s="223"/>
      <c r="AL507" s="223"/>
      <c r="AM507" s="223"/>
      <c r="AN507" s="101"/>
      <c r="AO507" s="98"/>
      <c r="AP507" s="99"/>
      <c r="AR507" s="76" t="str">
        <f t="shared" si="31"/>
        <v/>
      </c>
      <c r="AS507" s="76">
        <f t="shared" si="34"/>
        <v>0</v>
      </c>
      <c r="AT507" s="76">
        <f t="shared" si="35"/>
        <v>0</v>
      </c>
    </row>
    <row r="508" spans="1:46" ht="30" customHeight="1" x14ac:dyDescent="0.25">
      <c r="A508" s="214"/>
      <c r="B508" s="214"/>
      <c r="C508" s="214"/>
      <c r="D508" s="224"/>
      <c r="E508" s="225"/>
      <c r="F508" s="226"/>
      <c r="G508" s="224"/>
      <c r="H508" s="225"/>
      <c r="I508" s="225"/>
      <c r="J508" s="226"/>
      <c r="K508" s="111"/>
      <c r="L508" s="215"/>
      <c r="M508" s="216"/>
      <c r="N508" s="217"/>
      <c r="O508" s="217"/>
      <c r="P508" s="217"/>
      <c r="Q508" s="217"/>
      <c r="R508" s="217"/>
      <c r="S508" s="218"/>
      <c r="T508" s="218"/>
      <c r="U508" s="218"/>
      <c r="V508" s="218"/>
      <c r="W508" s="218"/>
      <c r="X508" s="100"/>
      <c r="Y508" s="100"/>
      <c r="Z508" s="100"/>
      <c r="AA508" s="219" t="str">
        <f t="shared" si="30"/>
        <v/>
      </c>
      <c r="AB508" s="220"/>
      <c r="AC508" s="221"/>
      <c r="AD508" s="221"/>
      <c r="AE508" s="222"/>
      <c r="AF508" s="222"/>
      <c r="AG508" s="223"/>
      <c r="AH508" s="223"/>
      <c r="AI508" s="223"/>
      <c r="AJ508" s="223"/>
      <c r="AK508" s="223"/>
      <c r="AL508" s="223"/>
      <c r="AM508" s="223"/>
      <c r="AN508" s="101"/>
      <c r="AO508" s="98"/>
      <c r="AP508" s="99"/>
      <c r="AR508" s="76" t="str">
        <f t="shared" si="31"/>
        <v/>
      </c>
      <c r="AS508" s="76">
        <f t="shared" si="34"/>
        <v>0</v>
      </c>
      <c r="AT508" s="76">
        <f t="shared" si="35"/>
        <v>0</v>
      </c>
    </row>
    <row r="509" spans="1:46" ht="30" customHeight="1" x14ac:dyDescent="0.25">
      <c r="A509" s="214"/>
      <c r="B509" s="214"/>
      <c r="C509" s="214"/>
      <c r="D509" s="224"/>
      <c r="E509" s="225"/>
      <c r="F509" s="226"/>
      <c r="G509" s="224"/>
      <c r="H509" s="225"/>
      <c r="I509" s="225"/>
      <c r="J509" s="226"/>
      <c r="K509" s="111"/>
      <c r="L509" s="215"/>
      <c r="M509" s="216"/>
      <c r="N509" s="217"/>
      <c r="O509" s="217"/>
      <c r="P509" s="217"/>
      <c r="Q509" s="217"/>
      <c r="R509" s="217"/>
      <c r="S509" s="218"/>
      <c r="T509" s="218"/>
      <c r="U509" s="218"/>
      <c r="V509" s="218"/>
      <c r="W509" s="218"/>
      <c r="X509" s="100"/>
      <c r="Y509" s="100"/>
      <c r="Z509" s="100"/>
      <c r="AA509" s="219" t="str">
        <f t="shared" si="30"/>
        <v/>
      </c>
      <c r="AB509" s="220"/>
      <c r="AC509" s="221"/>
      <c r="AD509" s="221"/>
      <c r="AE509" s="222"/>
      <c r="AF509" s="222"/>
      <c r="AG509" s="223"/>
      <c r="AH509" s="223"/>
      <c r="AI509" s="223"/>
      <c r="AJ509" s="223"/>
      <c r="AK509" s="223"/>
      <c r="AL509" s="223"/>
      <c r="AM509" s="223"/>
      <c r="AN509" s="101"/>
      <c r="AO509" s="98"/>
      <c r="AP509" s="99"/>
      <c r="AR509" s="76" t="str">
        <f t="shared" si="31"/>
        <v/>
      </c>
      <c r="AS509" s="76">
        <f t="shared" si="34"/>
        <v>0</v>
      </c>
      <c r="AT509" s="76">
        <f t="shared" si="35"/>
        <v>0</v>
      </c>
    </row>
    <row r="510" spans="1:46" ht="30" customHeight="1" x14ac:dyDescent="0.25">
      <c r="A510" s="214"/>
      <c r="B510" s="214"/>
      <c r="C510" s="214"/>
      <c r="D510" s="224"/>
      <c r="E510" s="225"/>
      <c r="F510" s="226"/>
      <c r="G510" s="224"/>
      <c r="H510" s="225"/>
      <c r="I510" s="225"/>
      <c r="J510" s="226"/>
      <c r="K510" s="111"/>
      <c r="L510" s="215"/>
      <c r="M510" s="216"/>
      <c r="N510" s="217"/>
      <c r="O510" s="217"/>
      <c r="P510" s="217"/>
      <c r="Q510" s="217"/>
      <c r="R510" s="217"/>
      <c r="S510" s="218"/>
      <c r="T510" s="218"/>
      <c r="U510" s="218"/>
      <c r="V510" s="218"/>
      <c r="W510" s="218"/>
      <c r="X510" s="100"/>
      <c r="Y510" s="100"/>
      <c r="Z510" s="100"/>
      <c r="AA510" s="219" t="str">
        <f t="shared" si="30"/>
        <v/>
      </c>
      <c r="AB510" s="220"/>
      <c r="AC510" s="221"/>
      <c r="AD510" s="221"/>
      <c r="AE510" s="222"/>
      <c r="AF510" s="222"/>
      <c r="AG510" s="223"/>
      <c r="AH510" s="223"/>
      <c r="AI510" s="223"/>
      <c r="AJ510" s="223"/>
      <c r="AK510" s="223"/>
      <c r="AL510" s="223"/>
      <c r="AM510" s="223"/>
      <c r="AN510" s="101"/>
      <c r="AO510" s="98"/>
      <c r="AP510" s="99"/>
      <c r="AR510" s="76" t="str">
        <f t="shared" si="31"/>
        <v/>
      </c>
      <c r="AS510" s="76">
        <f t="shared" si="34"/>
        <v>0</v>
      </c>
      <c r="AT510" s="76">
        <f t="shared" si="35"/>
        <v>0</v>
      </c>
    </row>
    <row r="511" spans="1:46" ht="30" customHeight="1" x14ac:dyDescent="0.25">
      <c r="A511" s="214"/>
      <c r="B511" s="214"/>
      <c r="C511" s="214"/>
      <c r="D511" s="224"/>
      <c r="E511" s="225"/>
      <c r="F511" s="226"/>
      <c r="G511" s="224"/>
      <c r="H511" s="225"/>
      <c r="I511" s="225"/>
      <c r="J511" s="226"/>
      <c r="K511" s="111"/>
      <c r="L511" s="215"/>
      <c r="M511" s="216"/>
      <c r="N511" s="217"/>
      <c r="O511" s="217"/>
      <c r="P511" s="217"/>
      <c r="Q511" s="217"/>
      <c r="R511" s="217"/>
      <c r="S511" s="218"/>
      <c r="T511" s="218"/>
      <c r="U511" s="218"/>
      <c r="V511" s="218"/>
      <c r="W511" s="218"/>
      <c r="X511" s="100"/>
      <c r="Y511" s="100"/>
      <c r="Z511" s="100"/>
      <c r="AA511" s="219" t="str">
        <f t="shared" si="30"/>
        <v/>
      </c>
      <c r="AB511" s="220"/>
      <c r="AC511" s="221"/>
      <c r="AD511" s="221"/>
      <c r="AE511" s="222"/>
      <c r="AF511" s="222"/>
      <c r="AG511" s="223"/>
      <c r="AH511" s="223"/>
      <c r="AI511" s="223"/>
      <c r="AJ511" s="223"/>
      <c r="AK511" s="223"/>
      <c r="AL511" s="223"/>
      <c r="AM511" s="223"/>
      <c r="AN511" s="101"/>
      <c r="AO511" s="98"/>
      <c r="AP511" s="99"/>
      <c r="AR511" s="76" t="str">
        <f t="shared" si="31"/>
        <v/>
      </c>
      <c r="AS511" s="76">
        <f t="shared" si="34"/>
        <v>0</v>
      </c>
      <c r="AT511" s="76">
        <f t="shared" si="35"/>
        <v>0</v>
      </c>
    </row>
    <row r="512" spans="1:46" ht="30" customHeight="1" x14ac:dyDescent="0.25">
      <c r="A512" s="214"/>
      <c r="B512" s="214"/>
      <c r="C512" s="214"/>
      <c r="D512" s="224"/>
      <c r="E512" s="225"/>
      <c r="F512" s="226"/>
      <c r="G512" s="224"/>
      <c r="H512" s="225"/>
      <c r="I512" s="225"/>
      <c r="J512" s="226"/>
      <c r="K512" s="111"/>
      <c r="L512" s="215"/>
      <c r="M512" s="216"/>
      <c r="N512" s="217"/>
      <c r="O512" s="217"/>
      <c r="P512" s="217"/>
      <c r="Q512" s="217"/>
      <c r="R512" s="217"/>
      <c r="S512" s="218"/>
      <c r="T512" s="218"/>
      <c r="U512" s="218"/>
      <c r="V512" s="218"/>
      <c r="W512" s="218"/>
      <c r="X512" s="100"/>
      <c r="Y512" s="100"/>
      <c r="Z512" s="100"/>
      <c r="AA512" s="219" t="str">
        <f t="shared" si="30"/>
        <v/>
      </c>
      <c r="AB512" s="220"/>
      <c r="AC512" s="221"/>
      <c r="AD512" s="221"/>
      <c r="AE512" s="222"/>
      <c r="AF512" s="222"/>
      <c r="AG512" s="223"/>
      <c r="AH512" s="223"/>
      <c r="AI512" s="223"/>
      <c r="AJ512" s="223"/>
      <c r="AK512" s="223"/>
      <c r="AL512" s="223"/>
      <c r="AM512" s="223"/>
      <c r="AN512" s="101"/>
      <c r="AO512" s="98"/>
      <c r="AP512" s="99"/>
      <c r="AR512" s="76" t="str">
        <f t="shared" si="31"/>
        <v/>
      </c>
      <c r="AS512" s="76">
        <f t="shared" si="34"/>
        <v>0</v>
      </c>
      <c r="AT512" s="76">
        <f t="shared" si="35"/>
        <v>0</v>
      </c>
    </row>
    <row r="513" spans="1:46" ht="30" customHeight="1" x14ac:dyDescent="0.25">
      <c r="A513" s="214"/>
      <c r="B513" s="214"/>
      <c r="C513" s="214"/>
      <c r="D513" s="214"/>
      <c r="E513" s="214"/>
      <c r="F513" s="214"/>
      <c r="G513" s="214"/>
      <c r="H513" s="214"/>
      <c r="I513" s="214"/>
      <c r="J513" s="214"/>
      <c r="K513" s="111"/>
      <c r="L513" s="215"/>
      <c r="M513" s="216"/>
      <c r="N513" s="217"/>
      <c r="O513" s="217"/>
      <c r="P513" s="217"/>
      <c r="Q513" s="217"/>
      <c r="R513" s="217"/>
      <c r="S513" s="218"/>
      <c r="T513" s="218"/>
      <c r="U513" s="218"/>
      <c r="V513" s="218"/>
      <c r="W513" s="218"/>
      <c r="X513" s="100"/>
      <c r="Y513" s="100"/>
      <c r="Z513" s="100"/>
      <c r="AA513" s="219" t="str">
        <f t="shared" si="30"/>
        <v/>
      </c>
      <c r="AB513" s="220"/>
      <c r="AC513" s="221"/>
      <c r="AD513" s="221"/>
      <c r="AE513" s="222"/>
      <c r="AF513" s="222"/>
      <c r="AG513" s="223"/>
      <c r="AH513" s="223"/>
      <c r="AI513" s="223"/>
      <c r="AJ513" s="223"/>
      <c r="AK513" s="223"/>
      <c r="AL513" s="223"/>
      <c r="AM513" s="223"/>
      <c r="AN513" s="101"/>
      <c r="AO513" s="98"/>
      <c r="AP513" s="99"/>
      <c r="AR513" s="76" t="str">
        <f t="shared" si="31"/>
        <v/>
      </c>
      <c r="AS513" s="76">
        <f t="shared" si="34"/>
        <v>0</v>
      </c>
      <c r="AT513" s="76">
        <f t="shared" si="35"/>
        <v>0</v>
      </c>
    </row>
    <row r="514" spans="1:46" ht="30" customHeight="1" x14ac:dyDescent="0.25">
      <c r="A514" s="214"/>
      <c r="B514" s="214"/>
      <c r="C514" s="214"/>
      <c r="D514" s="214"/>
      <c r="E514" s="214"/>
      <c r="F514" s="214"/>
      <c r="G514" s="214"/>
      <c r="H514" s="214"/>
      <c r="I514" s="214"/>
      <c r="J514" s="214"/>
      <c r="K514" s="111"/>
      <c r="L514" s="215"/>
      <c r="M514" s="216"/>
      <c r="N514" s="217"/>
      <c r="O514" s="217"/>
      <c r="P514" s="217"/>
      <c r="Q514" s="217"/>
      <c r="R514" s="217"/>
      <c r="S514" s="218"/>
      <c r="T514" s="218"/>
      <c r="U514" s="218"/>
      <c r="V514" s="218"/>
      <c r="W514" s="218"/>
      <c r="X514" s="100"/>
      <c r="Y514" s="100"/>
      <c r="Z514" s="100"/>
      <c r="AA514" s="219" t="str">
        <f t="shared" si="30"/>
        <v/>
      </c>
      <c r="AB514" s="220"/>
      <c r="AC514" s="221"/>
      <c r="AD514" s="221"/>
      <c r="AE514" s="222"/>
      <c r="AF514" s="222"/>
      <c r="AG514" s="223"/>
      <c r="AH514" s="223"/>
      <c r="AI514" s="223"/>
      <c r="AJ514" s="223"/>
      <c r="AK514" s="223"/>
      <c r="AL514" s="223"/>
      <c r="AM514" s="223"/>
      <c r="AN514" s="101"/>
      <c r="AO514" s="98"/>
      <c r="AP514" s="99"/>
      <c r="AR514" s="76" t="str">
        <f t="shared" si="31"/>
        <v/>
      </c>
      <c r="AS514" s="76">
        <f t="shared" si="34"/>
        <v>0</v>
      </c>
      <c r="AT514" s="76">
        <f t="shared" si="35"/>
        <v>0</v>
      </c>
    </row>
    <row r="515" spans="1:46" ht="30" customHeight="1" x14ac:dyDescent="0.25">
      <c r="A515" s="214"/>
      <c r="B515" s="214"/>
      <c r="C515" s="214"/>
      <c r="D515" s="214"/>
      <c r="E515" s="214"/>
      <c r="F515" s="214"/>
      <c r="G515" s="214"/>
      <c r="H515" s="214"/>
      <c r="I515" s="214"/>
      <c r="J515" s="214"/>
      <c r="K515" s="111"/>
      <c r="L515" s="215"/>
      <c r="M515" s="216"/>
      <c r="N515" s="217"/>
      <c r="O515" s="217"/>
      <c r="P515" s="217"/>
      <c r="Q515" s="217"/>
      <c r="R515" s="217"/>
      <c r="S515" s="218"/>
      <c r="T515" s="218"/>
      <c r="U515" s="218"/>
      <c r="V515" s="218"/>
      <c r="W515" s="218"/>
      <c r="X515" s="100"/>
      <c r="Y515" s="100"/>
      <c r="Z515" s="100"/>
      <c r="AA515" s="219" t="str">
        <f t="shared" si="30"/>
        <v/>
      </c>
      <c r="AB515" s="220"/>
      <c r="AC515" s="221"/>
      <c r="AD515" s="221"/>
      <c r="AE515" s="222"/>
      <c r="AF515" s="222"/>
      <c r="AG515" s="223"/>
      <c r="AH515" s="223"/>
      <c r="AI515" s="223"/>
      <c r="AJ515" s="223"/>
      <c r="AK515" s="223"/>
      <c r="AL515" s="223"/>
      <c r="AM515" s="223"/>
      <c r="AN515" s="101"/>
      <c r="AO515" s="98"/>
      <c r="AP515" s="99"/>
      <c r="AR515" s="76" t="str">
        <f t="shared" si="31"/>
        <v/>
      </c>
      <c r="AS515" s="76">
        <f t="shared" si="34"/>
        <v>0</v>
      </c>
      <c r="AT515" s="76">
        <f t="shared" si="35"/>
        <v>0</v>
      </c>
    </row>
    <row r="516" spans="1:46" ht="30" customHeight="1" x14ac:dyDescent="0.25">
      <c r="A516" s="214"/>
      <c r="B516" s="214"/>
      <c r="C516" s="214"/>
      <c r="D516" s="214"/>
      <c r="E516" s="214"/>
      <c r="F516" s="214"/>
      <c r="G516" s="214"/>
      <c r="H516" s="214"/>
      <c r="I516" s="214"/>
      <c r="J516" s="214"/>
      <c r="K516" s="111"/>
      <c r="L516" s="215"/>
      <c r="M516" s="216"/>
      <c r="N516" s="217"/>
      <c r="O516" s="217"/>
      <c r="P516" s="217"/>
      <c r="Q516" s="217"/>
      <c r="R516" s="217"/>
      <c r="S516" s="218"/>
      <c r="T516" s="218"/>
      <c r="U516" s="218"/>
      <c r="V516" s="218"/>
      <c r="W516" s="218"/>
      <c r="X516" s="100"/>
      <c r="Y516" s="100"/>
      <c r="Z516" s="100"/>
      <c r="AA516" s="219" t="str">
        <f t="shared" si="30"/>
        <v/>
      </c>
      <c r="AB516" s="220"/>
      <c r="AC516" s="221"/>
      <c r="AD516" s="221"/>
      <c r="AE516" s="222"/>
      <c r="AF516" s="222"/>
      <c r="AG516" s="223"/>
      <c r="AH516" s="223"/>
      <c r="AI516" s="223"/>
      <c r="AJ516" s="223"/>
      <c r="AK516" s="223"/>
      <c r="AL516" s="223"/>
      <c r="AM516" s="223"/>
      <c r="AN516" s="101"/>
      <c r="AO516" s="98"/>
      <c r="AP516" s="99"/>
      <c r="AR516" s="76" t="str">
        <f t="shared" si="31"/>
        <v/>
      </c>
      <c r="AS516" s="76">
        <f t="shared" si="34"/>
        <v>0</v>
      </c>
      <c r="AT516" s="76">
        <f t="shared" si="35"/>
        <v>0</v>
      </c>
    </row>
    <row r="517" spans="1:46" ht="30" customHeight="1" x14ac:dyDescent="0.25">
      <c r="A517" s="214"/>
      <c r="B517" s="214"/>
      <c r="C517" s="214"/>
      <c r="D517" s="214"/>
      <c r="E517" s="214"/>
      <c r="F517" s="214"/>
      <c r="G517" s="214"/>
      <c r="H517" s="214"/>
      <c r="I517" s="214"/>
      <c r="J517" s="214"/>
      <c r="K517" s="111"/>
      <c r="L517" s="215"/>
      <c r="M517" s="216"/>
      <c r="N517" s="217"/>
      <c r="O517" s="217"/>
      <c r="P517" s="217"/>
      <c r="Q517" s="217"/>
      <c r="R517" s="217"/>
      <c r="S517" s="218"/>
      <c r="T517" s="218"/>
      <c r="U517" s="218"/>
      <c r="V517" s="218"/>
      <c r="W517" s="218"/>
      <c r="X517" s="100"/>
      <c r="Y517" s="100"/>
      <c r="Z517" s="100"/>
      <c r="AA517" s="219" t="str">
        <f t="shared" si="30"/>
        <v/>
      </c>
      <c r="AB517" s="220"/>
      <c r="AC517" s="221"/>
      <c r="AD517" s="221"/>
      <c r="AE517" s="222"/>
      <c r="AF517" s="222"/>
      <c r="AG517" s="223"/>
      <c r="AH517" s="223"/>
      <c r="AI517" s="223"/>
      <c r="AJ517" s="223"/>
      <c r="AK517" s="223"/>
      <c r="AL517" s="223"/>
      <c r="AM517" s="223"/>
      <c r="AN517" s="101"/>
      <c r="AO517" s="98"/>
      <c r="AP517" s="99"/>
      <c r="AR517" s="76" t="str">
        <f t="shared" si="31"/>
        <v/>
      </c>
      <c r="AS517" s="76">
        <f t="shared" si="34"/>
        <v>0</v>
      </c>
      <c r="AT517" s="76">
        <f t="shared" si="35"/>
        <v>0</v>
      </c>
    </row>
    <row r="518" spans="1:46" ht="30" customHeight="1" x14ac:dyDescent="0.25">
      <c r="A518" s="214"/>
      <c r="B518" s="214"/>
      <c r="C518" s="214"/>
      <c r="D518" s="214"/>
      <c r="E518" s="214"/>
      <c r="F518" s="214"/>
      <c r="G518" s="214"/>
      <c r="H518" s="214"/>
      <c r="I518" s="214"/>
      <c r="J518" s="214"/>
      <c r="K518" s="111"/>
      <c r="L518" s="215"/>
      <c r="M518" s="216"/>
      <c r="N518" s="217"/>
      <c r="O518" s="217"/>
      <c r="P518" s="217"/>
      <c r="Q518" s="217"/>
      <c r="R518" s="217"/>
      <c r="S518" s="218"/>
      <c r="T518" s="218"/>
      <c r="U518" s="218"/>
      <c r="V518" s="218"/>
      <c r="W518" s="218"/>
      <c r="X518" s="100"/>
      <c r="Y518" s="100"/>
      <c r="Z518" s="100"/>
      <c r="AA518" s="219" t="str">
        <f t="shared" si="30"/>
        <v/>
      </c>
      <c r="AB518" s="220"/>
      <c r="AC518" s="221"/>
      <c r="AD518" s="221"/>
      <c r="AE518" s="222"/>
      <c r="AF518" s="222"/>
      <c r="AG518" s="223"/>
      <c r="AH518" s="223"/>
      <c r="AI518" s="223"/>
      <c r="AJ518" s="223"/>
      <c r="AK518" s="223"/>
      <c r="AL518" s="223"/>
      <c r="AM518" s="223"/>
      <c r="AN518" s="101"/>
      <c r="AO518" s="98"/>
      <c r="AP518" s="99"/>
      <c r="AR518" s="76" t="str">
        <f t="shared" si="31"/>
        <v/>
      </c>
      <c r="AS518" s="76">
        <f t="shared" si="34"/>
        <v>0</v>
      </c>
      <c r="AT518" s="76">
        <f t="shared" si="35"/>
        <v>0</v>
      </c>
    </row>
    <row r="519" spans="1:46" ht="30" customHeight="1" x14ac:dyDescent="0.25">
      <c r="A519" s="214"/>
      <c r="B519" s="214"/>
      <c r="C519" s="214"/>
      <c r="D519" s="214"/>
      <c r="E519" s="214"/>
      <c r="F519" s="214"/>
      <c r="G519" s="214"/>
      <c r="H519" s="214"/>
      <c r="I519" s="214"/>
      <c r="J519" s="214"/>
      <c r="K519" s="111"/>
      <c r="L519" s="215"/>
      <c r="M519" s="216"/>
      <c r="N519" s="217"/>
      <c r="O519" s="217"/>
      <c r="P519" s="217"/>
      <c r="Q519" s="217"/>
      <c r="R519" s="217"/>
      <c r="S519" s="218"/>
      <c r="T519" s="218"/>
      <c r="U519" s="218"/>
      <c r="V519" s="218"/>
      <c r="W519" s="218"/>
      <c r="X519" s="100"/>
      <c r="Y519" s="100"/>
      <c r="Z519" s="100"/>
      <c r="AA519" s="219" t="str">
        <f t="shared" si="30"/>
        <v/>
      </c>
      <c r="AB519" s="220"/>
      <c r="AC519" s="221"/>
      <c r="AD519" s="221"/>
      <c r="AE519" s="222"/>
      <c r="AF519" s="222"/>
      <c r="AG519" s="223"/>
      <c r="AH519" s="223"/>
      <c r="AI519" s="223"/>
      <c r="AJ519" s="223"/>
      <c r="AK519" s="223"/>
      <c r="AL519" s="223"/>
      <c r="AM519" s="223"/>
      <c r="AN519" s="101"/>
      <c r="AO519" s="98"/>
      <c r="AP519" s="99"/>
      <c r="AR519" s="76" t="str">
        <f t="shared" si="31"/>
        <v/>
      </c>
      <c r="AS519" s="76">
        <f t="shared" si="34"/>
        <v>0</v>
      </c>
      <c r="AT519" s="76">
        <f t="shared" si="35"/>
        <v>0</v>
      </c>
    </row>
    <row r="520" spans="1:46" ht="30" customHeight="1" x14ac:dyDescent="0.25">
      <c r="A520" s="214"/>
      <c r="B520" s="214"/>
      <c r="C520" s="214"/>
      <c r="D520" s="214"/>
      <c r="E520" s="214"/>
      <c r="F520" s="214"/>
      <c r="G520" s="214"/>
      <c r="H520" s="214"/>
      <c r="I520" s="214"/>
      <c r="J520" s="214"/>
      <c r="K520" s="111"/>
      <c r="L520" s="215"/>
      <c r="M520" s="216"/>
      <c r="N520" s="217"/>
      <c r="O520" s="217"/>
      <c r="P520" s="217"/>
      <c r="Q520" s="217"/>
      <c r="R520" s="217"/>
      <c r="S520" s="218"/>
      <c r="T520" s="218"/>
      <c r="U520" s="218"/>
      <c r="V520" s="218"/>
      <c r="W520" s="218"/>
      <c r="X520" s="100"/>
      <c r="Y520" s="100"/>
      <c r="Z520" s="100"/>
      <c r="AA520" s="219" t="str">
        <f t="shared" si="30"/>
        <v/>
      </c>
      <c r="AB520" s="220"/>
      <c r="AC520" s="221"/>
      <c r="AD520" s="221"/>
      <c r="AE520" s="222"/>
      <c r="AF520" s="222"/>
      <c r="AG520" s="223"/>
      <c r="AH520" s="223"/>
      <c r="AI520" s="223"/>
      <c r="AJ520" s="223"/>
      <c r="AK520" s="223"/>
      <c r="AL520" s="223"/>
      <c r="AM520" s="223"/>
      <c r="AN520" s="101"/>
      <c r="AO520" s="98"/>
      <c r="AP520" s="99"/>
      <c r="AR520" s="76" t="str">
        <f t="shared" si="31"/>
        <v/>
      </c>
      <c r="AS520" s="76">
        <f t="shared" si="34"/>
        <v>0</v>
      </c>
      <c r="AT520" s="76">
        <f t="shared" si="35"/>
        <v>0</v>
      </c>
    </row>
    <row r="521" spans="1:46" ht="30" customHeight="1" x14ac:dyDescent="0.25">
      <c r="A521" s="214"/>
      <c r="B521" s="214"/>
      <c r="C521" s="214"/>
      <c r="D521" s="214"/>
      <c r="E521" s="214"/>
      <c r="F521" s="214"/>
      <c r="G521" s="214"/>
      <c r="H521" s="214"/>
      <c r="I521" s="214"/>
      <c r="J521" s="214"/>
      <c r="K521" s="111"/>
      <c r="L521" s="215"/>
      <c r="M521" s="216"/>
      <c r="N521" s="217"/>
      <c r="O521" s="217"/>
      <c r="P521" s="217"/>
      <c r="Q521" s="217"/>
      <c r="R521" s="217"/>
      <c r="S521" s="218"/>
      <c r="T521" s="218"/>
      <c r="U521" s="218"/>
      <c r="V521" s="218"/>
      <c r="W521" s="218"/>
      <c r="X521" s="100"/>
      <c r="Y521" s="100"/>
      <c r="Z521" s="100"/>
      <c r="AA521" s="219" t="str">
        <f t="shared" si="30"/>
        <v/>
      </c>
      <c r="AB521" s="220"/>
      <c r="AC521" s="221"/>
      <c r="AD521" s="221"/>
      <c r="AE521" s="222"/>
      <c r="AF521" s="222"/>
      <c r="AG521" s="223"/>
      <c r="AH521" s="223"/>
      <c r="AI521" s="223"/>
      <c r="AJ521" s="223"/>
      <c r="AK521" s="223"/>
      <c r="AL521" s="223"/>
      <c r="AM521" s="223"/>
      <c r="AN521" s="101"/>
      <c r="AO521" s="98"/>
      <c r="AP521" s="99"/>
      <c r="AR521" s="76" t="str">
        <f t="shared" si="31"/>
        <v/>
      </c>
      <c r="AS521" s="76">
        <f t="shared" si="34"/>
        <v>0</v>
      </c>
      <c r="AT521" s="76">
        <f t="shared" si="35"/>
        <v>0</v>
      </c>
    </row>
    <row r="522" spans="1:46" ht="30" customHeight="1" x14ac:dyDescent="0.25">
      <c r="A522" s="214"/>
      <c r="B522" s="214"/>
      <c r="C522" s="214"/>
      <c r="D522" s="214"/>
      <c r="E522" s="214"/>
      <c r="F522" s="214"/>
      <c r="G522" s="214"/>
      <c r="H522" s="214"/>
      <c r="I522" s="214"/>
      <c r="J522" s="214"/>
      <c r="K522" s="111"/>
      <c r="L522" s="215"/>
      <c r="M522" s="216"/>
      <c r="N522" s="217"/>
      <c r="O522" s="217"/>
      <c r="P522" s="217"/>
      <c r="Q522" s="217"/>
      <c r="R522" s="217"/>
      <c r="S522" s="218"/>
      <c r="T522" s="218"/>
      <c r="U522" s="218"/>
      <c r="V522" s="218"/>
      <c r="W522" s="218"/>
      <c r="X522" s="100"/>
      <c r="Y522" s="100"/>
      <c r="Z522" s="100"/>
      <c r="AA522" s="219" t="str">
        <f t="shared" si="30"/>
        <v/>
      </c>
      <c r="AB522" s="220"/>
      <c r="AC522" s="221"/>
      <c r="AD522" s="221"/>
      <c r="AE522" s="222"/>
      <c r="AF522" s="222"/>
      <c r="AG522" s="223"/>
      <c r="AH522" s="223"/>
      <c r="AI522" s="223"/>
      <c r="AJ522" s="223"/>
      <c r="AK522" s="223"/>
      <c r="AL522" s="223"/>
      <c r="AM522" s="223"/>
      <c r="AN522" s="101"/>
      <c r="AO522" s="98"/>
      <c r="AP522" s="99"/>
      <c r="AR522" s="76" t="str">
        <f t="shared" si="31"/>
        <v/>
      </c>
      <c r="AS522" s="76">
        <f t="shared" si="34"/>
        <v>0</v>
      </c>
      <c r="AT522" s="76">
        <f t="shared" si="35"/>
        <v>0</v>
      </c>
    </row>
    <row r="523" spans="1:46" ht="30" customHeight="1" x14ac:dyDescent="0.25">
      <c r="A523" s="214"/>
      <c r="B523" s="214"/>
      <c r="C523" s="214"/>
      <c r="D523" s="214"/>
      <c r="E523" s="214"/>
      <c r="F523" s="214"/>
      <c r="G523" s="214"/>
      <c r="H523" s="214"/>
      <c r="I523" s="214"/>
      <c r="J523" s="214"/>
      <c r="K523" s="111"/>
      <c r="L523" s="215"/>
      <c r="M523" s="216"/>
      <c r="N523" s="217"/>
      <c r="O523" s="217"/>
      <c r="P523" s="217"/>
      <c r="Q523" s="217"/>
      <c r="R523" s="217"/>
      <c r="S523" s="218"/>
      <c r="T523" s="218"/>
      <c r="U523" s="218"/>
      <c r="V523" s="218"/>
      <c r="W523" s="218"/>
      <c r="X523" s="100"/>
      <c r="Y523" s="100"/>
      <c r="Z523" s="100"/>
      <c r="AA523" s="219" t="str">
        <f t="shared" si="30"/>
        <v/>
      </c>
      <c r="AB523" s="220"/>
      <c r="AC523" s="221"/>
      <c r="AD523" s="221"/>
      <c r="AE523" s="222"/>
      <c r="AF523" s="222"/>
      <c r="AG523" s="223"/>
      <c r="AH523" s="223"/>
      <c r="AI523" s="223"/>
      <c r="AJ523" s="223"/>
      <c r="AK523" s="223"/>
      <c r="AL523" s="223"/>
      <c r="AM523" s="223"/>
      <c r="AN523" s="101"/>
      <c r="AO523" s="98"/>
      <c r="AP523" s="99"/>
      <c r="AR523" s="76" t="str">
        <f t="shared" si="31"/>
        <v/>
      </c>
      <c r="AS523" s="76">
        <f t="shared" si="34"/>
        <v>0</v>
      </c>
      <c r="AT523" s="76">
        <f t="shared" si="35"/>
        <v>0</v>
      </c>
    </row>
    <row r="524" spans="1:46" ht="30" customHeight="1" x14ac:dyDescent="0.25">
      <c r="A524" s="214"/>
      <c r="B524" s="214"/>
      <c r="C524" s="214"/>
      <c r="D524" s="214"/>
      <c r="E524" s="214"/>
      <c r="F524" s="214"/>
      <c r="G524" s="214"/>
      <c r="H524" s="214"/>
      <c r="I524" s="214"/>
      <c r="J524" s="214"/>
      <c r="K524" s="111"/>
      <c r="L524" s="215"/>
      <c r="M524" s="216"/>
      <c r="N524" s="217"/>
      <c r="O524" s="217"/>
      <c r="P524" s="217"/>
      <c r="Q524" s="217"/>
      <c r="R524" s="217"/>
      <c r="S524" s="218"/>
      <c r="T524" s="218"/>
      <c r="U524" s="218"/>
      <c r="V524" s="218"/>
      <c r="W524" s="218"/>
      <c r="X524" s="100"/>
      <c r="Y524" s="100"/>
      <c r="Z524" s="100"/>
      <c r="AA524" s="219" t="str">
        <f t="shared" si="30"/>
        <v/>
      </c>
      <c r="AB524" s="220"/>
      <c r="AC524" s="221"/>
      <c r="AD524" s="221"/>
      <c r="AE524" s="222"/>
      <c r="AF524" s="222"/>
      <c r="AG524" s="223"/>
      <c r="AH524" s="223"/>
      <c r="AI524" s="223"/>
      <c r="AJ524" s="223"/>
      <c r="AK524" s="223"/>
      <c r="AL524" s="223"/>
      <c r="AM524" s="223"/>
      <c r="AN524" s="101"/>
      <c r="AO524" s="98"/>
      <c r="AP524" s="99"/>
      <c r="AR524" s="76" t="str">
        <f t="shared" si="31"/>
        <v/>
      </c>
      <c r="AS524" s="76">
        <f t="shared" si="34"/>
        <v>0</v>
      </c>
      <c r="AT524" s="76">
        <f t="shared" si="35"/>
        <v>0</v>
      </c>
    </row>
    <row r="525" spans="1:46" ht="30" customHeight="1" x14ac:dyDescent="0.25">
      <c r="A525" s="214"/>
      <c r="B525" s="214"/>
      <c r="C525" s="214"/>
      <c r="D525" s="214"/>
      <c r="E525" s="214"/>
      <c r="F525" s="214"/>
      <c r="G525" s="214"/>
      <c r="H525" s="214"/>
      <c r="I525" s="214"/>
      <c r="J525" s="214"/>
      <c r="K525" s="111"/>
      <c r="L525" s="215"/>
      <c r="M525" s="216"/>
      <c r="N525" s="217"/>
      <c r="O525" s="217"/>
      <c r="P525" s="217"/>
      <c r="Q525" s="217"/>
      <c r="R525" s="217"/>
      <c r="S525" s="218"/>
      <c r="T525" s="218"/>
      <c r="U525" s="218"/>
      <c r="V525" s="218"/>
      <c r="W525" s="218"/>
      <c r="X525" s="100"/>
      <c r="Y525" s="100"/>
      <c r="Z525" s="100"/>
      <c r="AA525" s="219" t="str">
        <f t="shared" si="30"/>
        <v/>
      </c>
      <c r="AB525" s="220"/>
      <c r="AC525" s="221"/>
      <c r="AD525" s="221"/>
      <c r="AE525" s="222"/>
      <c r="AF525" s="222"/>
      <c r="AG525" s="223"/>
      <c r="AH525" s="223"/>
      <c r="AI525" s="223"/>
      <c r="AJ525" s="223"/>
      <c r="AK525" s="223"/>
      <c r="AL525" s="223"/>
      <c r="AM525" s="223"/>
      <c r="AN525" s="101"/>
      <c r="AO525" s="98"/>
      <c r="AP525" s="99"/>
      <c r="AR525" s="76" t="str">
        <f t="shared" si="31"/>
        <v/>
      </c>
      <c r="AS525" s="76">
        <f t="shared" si="34"/>
        <v>0</v>
      </c>
      <c r="AT525" s="76">
        <f t="shared" si="35"/>
        <v>0</v>
      </c>
    </row>
    <row r="526" spans="1:46" ht="30" customHeight="1" x14ac:dyDescent="0.25">
      <c r="A526" s="214"/>
      <c r="B526" s="214"/>
      <c r="C526" s="214"/>
      <c r="D526" s="214"/>
      <c r="E526" s="214"/>
      <c r="F526" s="214"/>
      <c r="G526" s="214"/>
      <c r="H526" s="214"/>
      <c r="I526" s="214"/>
      <c r="J526" s="214"/>
      <c r="K526" s="111"/>
      <c r="L526" s="215"/>
      <c r="M526" s="216"/>
      <c r="N526" s="217"/>
      <c r="O526" s="217"/>
      <c r="P526" s="217"/>
      <c r="Q526" s="217"/>
      <c r="R526" s="217"/>
      <c r="S526" s="218"/>
      <c r="T526" s="218"/>
      <c r="U526" s="218"/>
      <c r="V526" s="218"/>
      <c r="W526" s="218"/>
      <c r="X526" s="100"/>
      <c r="Y526" s="100"/>
      <c r="Z526" s="100"/>
      <c r="AA526" s="219" t="str">
        <f t="shared" si="30"/>
        <v/>
      </c>
      <c r="AB526" s="220"/>
      <c r="AC526" s="221"/>
      <c r="AD526" s="221"/>
      <c r="AE526" s="222"/>
      <c r="AF526" s="222"/>
      <c r="AG526" s="223"/>
      <c r="AH526" s="223"/>
      <c r="AI526" s="223"/>
      <c r="AJ526" s="223"/>
      <c r="AK526" s="223"/>
      <c r="AL526" s="223"/>
      <c r="AM526" s="223"/>
      <c r="AN526" s="101"/>
      <c r="AO526" s="98"/>
      <c r="AP526" s="99"/>
      <c r="AR526" s="76" t="str">
        <f t="shared" si="31"/>
        <v/>
      </c>
      <c r="AS526" s="76">
        <f t="shared" si="34"/>
        <v>0</v>
      </c>
      <c r="AT526" s="76">
        <f t="shared" si="35"/>
        <v>0</v>
      </c>
    </row>
    <row r="527" spans="1:46" ht="30" customHeight="1" x14ac:dyDescent="0.25">
      <c r="A527" s="214"/>
      <c r="B527" s="214"/>
      <c r="C527" s="214"/>
      <c r="D527" s="214"/>
      <c r="E527" s="214"/>
      <c r="F527" s="214"/>
      <c r="G527" s="214"/>
      <c r="H527" s="214"/>
      <c r="I527" s="214"/>
      <c r="J527" s="214"/>
      <c r="K527" s="111"/>
      <c r="L527" s="215"/>
      <c r="M527" s="216"/>
      <c r="N527" s="217"/>
      <c r="O527" s="217"/>
      <c r="P527" s="217"/>
      <c r="Q527" s="217"/>
      <c r="R527" s="217"/>
      <c r="S527" s="218"/>
      <c r="T527" s="218"/>
      <c r="U527" s="218"/>
      <c r="V527" s="218"/>
      <c r="W527" s="218"/>
      <c r="X527" s="100"/>
      <c r="Y527" s="100"/>
      <c r="Z527" s="100"/>
      <c r="AA527" s="219" t="str">
        <f t="shared" si="30"/>
        <v/>
      </c>
      <c r="AB527" s="220"/>
      <c r="AC527" s="221"/>
      <c r="AD527" s="221"/>
      <c r="AE527" s="222"/>
      <c r="AF527" s="222"/>
      <c r="AG527" s="223"/>
      <c r="AH527" s="223"/>
      <c r="AI527" s="223"/>
      <c r="AJ527" s="223"/>
      <c r="AK527" s="223"/>
      <c r="AL527" s="223"/>
      <c r="AM527" s="223"/>
      <c r="AN527" s="101"/>
      <c r="AO527" s="98"/>
      <c r="AP527" s="99"/>
      <c r="AR527" s="76" t="str">
        <f t="shared" si="31"/>
        <v/>
      </c>
      <c r="AS527" s="76">
        <f t="shared" si="34"/>
        <v>0</v>
      </c>
      <c r="AT527" s="76">
        <f t="shared" si="35"/>
        <v>0</v>
      </c>
    </row>
    <row r="528" spans="1:46" ht="30" customHeight="1" x14ac:dyDescent="0.25">
      <c r="A528" s="214"/>
      <c r="B528" s="214"/>
      <c r="C528" s="214"/>
      <c r="D528" s="214"/>
      <c r="E528" s="214"/>
      <c r="F528" s="214"/>
      <c r="G528" s="214"/>
      <c r="H528" s="214"/>
      <c r="I528" s="214"/>
      <c r="J528" s="214"/>
      <c r="K528" s="111"/>
      <c r="L528" s="215"/>
      <c r="M528" s="216"/>
      <c r="N528" s="217"/>
      <c r="O528" s="217"/>
      <c r="P528" s="217"/>
      <c r="Q528" s="217"/>
      <c r="R528" s="217"/>
      <c r="S528" s="218"/>
      <c r="T528" s="218"/>
      <c r="U528" s="218"/>
      <c r="V528" s="218"/>
      <c r="W528" s="218"/>
      <c r="X528" s="100"/>
      <c r="Y528" s="100"/>
      <c r="Z528" s="100"/>
      <c r="AA528" s="219" t="str">
        <f t="shared" si="30"/>
        <v/>
      </c>
      <c r="AB528" s="220"/>
      <c r="AC528" s="221"/>
      <c r="AD528" s="221"/>
      <c r="AE528" s="222"/>
      <c r="AF528" s="222"/>
      <c r="AG528" s="223"/>
      <c r="AH528" s="223"/>
      <c r="AI528" s="223"/>
      <c r="AJ528" s="223"/>
      <c r="AK528" s="223"/>
      <c r="AL528" s="223"/>
      <c r="AM528" s="223"/>
      <c r="AN528" s="101"/>
      <c r="AO528" s="98"/>
      <c r="AP528" s="99"/>
      <c r="AR528" s="76" t="str">
        <f t="shared" si="31"/>
        <v/>
      </c>
      <c r="AS528" s="76">
        <f t="shared" si="34"/>
        <v>0</v>
      </c>
      <c r="AT528" s="76">
        <f t="shared" si="35"/>
        <v>0</v>
      </c>
    </row>
    <row r="529" spans="1:46" ht="30" customHeight="1" x14ac:dyDescent="0.25">
      <c r="A529" s="214"/>
      <c r="B529" s="214"/>
      <c r="C529" s="214"/>
      <c r="D529" s="214"/>
      <c r="E529" s="214"/>
      <c r="F529" s="214"/>
      <c r="G529" s="214"/>
      <c r="H529" s="214"/>
      <c r="I529" s="214"/>
      <c r="J529" s="214"/>
      <c r="K529" s="111"/>
      <c r="L529" s="215"/>
      <c r="M529" s="216"/>
      <c r="N529" s="217"/>
      <c r="O529" s="217"/>
      <c r="P529" s="217"/>
      <c r="Q529" s="217"/>
      <c r="R529" s="217"/>
      <c r="S529" s="218"/>
      <c r="T529" s="218"/>
      <c r="U529" s="218"/>
      <c r="V529" s="218"/>
      <c r="W529" s="218"/>
      <c r="X529" s="100"/>
      <c r="Y529" s="100"/>
      <c r="Z529" s="100"/>
      <c r="AA529" s="219" t="str">
        <f t="shared" si="30"/>
        <v/>
      </c>
      <c r="AB529" s="220"/>
      <c r="AC529" s="221"/>
      <c r="AD529" s="221"/>
      <c r="AE529" s="222"/>
      <c r="AF529" s="222"/>
      <c r="AG529" s="223"/>
      <c r="AH529" s="223"/>
      <c r="AI529" s="223"/>
      <c r="AJ529" s="223"/>
      <c r="AK529" s="223"/>
      <c r="AL529" s="223"/>
      <c r="AM529" s="223"/>
      <c r="AN529" s="101"/>
      <c r="AO529" s="98"/>
      <c r="AP529" s="99"/>
      <c r="AR529" s="76" t="str">
        <f t="shared" si="31"/>
        <v/>
      </c>
      <c r="AS529" s="76">
        <f t="shared" si="34"/>
        <v>0</v>
      </c>
      <c r="AT529" s="76">
        <f t="shared" si="35"/>
        <v>0</v>
      </c>
    </row>
    <row r="530" spans="1:46" ht="30" customHeight="1" x14ac:dyDescent="0.25">
      <c r="A530" s="214"/>
      <c r="B530" s="214"/>
      <c r="C530" s="214"/>
      <c r="D530" s="214"/>
      <c r="E530" s="214"/>
      <c r="F530" s="214"/>
      <c r="G530" s="214"/>
      <c r="H530" s="214"/>
      <c r="I530" s="214"/>
      <c r="J530" s="214"/>
      <c r="K530" s="111"/>
      <c r="L530" s="215"/>
      <c r="M530" s="216"/>
      <c r="N530" s="217"/>
      <c r="O530" s="217"/>
      <c r="P530" s="217"/>
      <c r="Q530" s="217"/>
      <c r="R530" s="217"/>
      <c r="S530" s="218"/>
      <c r="T530" s="218"/>
      <c r="U530" s="218"/>
      <c r="V530" s="218"/>
      <c r="W530" s="218"/>
      <c r="X530" s="100"/>
      <c r="Y530" s="100"/>
      <c r="Z530" s="100"/>
      <c r="AA530" s="219" t="str">
        <f t="shared" si="30"/>
        <v/>
      </c>
      <c r="AB530" s="220"/>
      <c r="AC530" s="221"/>
      <c r="AD530" s="221"/>
      <c r="AE530" s="222"/>
      <c r="AF530" s="222"/>
      <c r="AG530" s="223"/>
      <c r="AH530" s="223"/>
      <c r="AI530" s="223"/>
      <c r="AJ530" s="223"/>
      <c r="AK530" s="223"/>
      <c r="AL530" s="223"/>
      <c r="AM530" s="223"/>
      <c r="AN530" s="101"/>
      <c r="AO530" s="98"/>
      <c r="AP530" s="99"/>
      <c r="AR530" s="76" t="str">
        <f t="shared" si="31"/>
        <v/>
      </c>
      <c r="AS530" s="76">
        <f t="shared" si="34"/>
        <v>0</v>
      </c>
      <c r="AT530" s="76">
        <f t="shared" si="35"/>
        <v>0</v>
      </c>
    </row>
    <row r="531" spans="1:46" ht="30" customHeight="1" x14ac:dyDescent="0.25">
      <c r="A531" s="214"/>
      <c r="B531" s="214"/>
      <c r="C531" s="214"/>
      <c r="D531" s="214"/>
      <c r="E531" s="214"/>
      <c r="F531" s="214"/>
      <c r="G531" s="214"/>
      <c r="H531" s="214"/>
      <c r="I531" s="214"/>
      <c r="J531" s="214"/>
      <c r="K531" s="111"/>
      <c r="L531" s="215"/>
      <c r="M531" s="216"/>
      <c r="N531" s="217"/>
      <c r="O531" s="217"/>
      <c r="P531" s="217"/>
      <c r="Q531" s="217"/>
      <c r="R531" s="217"/>
      <c r="S531" s="218"/>
      <c r="T531" s="218"/>
      <c r="U531" s="218"/>
      <c r="V531" s="218"/>
      <c r="W531" s="218"/>
      <c r="X531" s="100"/>
      <c r="Y531" s="100"/>
      <c r="Z531" s="100"/>
      <c r="AA531" s="219" t="str">
        <f t="shared" si="30"/>
        <v/>
      </c>
      <c r="AB531" s="220"/>
      <c r="AC531" s="221"/>
      <c r="AD531" s="221"/>
      <c r="AE531" s="222"/>
      <c r="AF531" s="222"/>
      <c r="AG531" s="223"/>
      <c r="AH531" s="223"/>
      <c r="AI531" s="223"/>
      <c r="AJ531" s="223"/>
      <c r="AK531" s="223"/>
      <c r="AL531" s="223"/>
      <c r="AM531" s="223"/>
      <c r="AN531" s="101"/>
      <c r="AO531" s="98"/>
      <c r="AP531" s="99"/>
      <c r="AR531" s="76" t="str">
        <f t="shared" si="31"/>
        <v/>
      </c>
      <c r="AS531" s="76">
        <f t="shared" ref="AS531:AS594" si="36">IF(K531&lt;&gt;"Tier 1",AP531,"")</f>
        <v>0</v>
      </c>
      <c r="AT531" s="76">
        <f t="shared" ref="AT531:AT594" si="37">MIN(IF(AN531&gt;=0,IF(AP531&gt;=0, AN531:AP531, " ")))</f>
        <v>0</v>
      </c>
    </row>
    <row r="532" spans="1:46" ht="30" customHeight="1" x14ac:dyDescent="0.25">
      <c r="A532" s="227"/>
      <c r="B532" s="227"/>
      <c r="C532" s="227"/>
      <c r="D532" s="230"/>
      <c r="E532" s="231"/>
      <c r="F532" s="231"/>
      <c r="G532" s="230"/>
      <c r="H532" s="231"/>
      <c r="I532" s="231"/>
      <c r="J532" s="232"/>
      <c r="K532" s="111"/>
      <c r="L532" s="215"/>
      <c r="M532" s="216"/>
      <c r="N532" s="228"/>
      <c r="O532" s="228"/>
      <c r="P532" s="228"/>
      <c r="Q532" s="228"/>
      <c r="R532" s="228"/>
      <c r="S532" s="228"/>
      <c r="T532" s="228"/>
      <c r="U532" s="228"/>
      <c r="V532" s="228"/>
      <c r="W532" s="228"/>
      <c r="X532" s="100"/>
      <c r="Y532" s="100"/>
      <c r="Z532" s="100"/>
      <c r="AA532" s="219" t="str">
        <f t="shared" si="30"/>
        <v/>
      </c>
      <c r="AB532" s="220"/>
      <c r="AC532" s="221"/>
      <c r="AD532" s="221"/>
      <c r="AE532" s="229"/>
      <c r="AF532" s="229"/>
      <c r="AG532" s="223"/>
      <c r="AH532" s="223"/>
      <c r="AI532" s="223"/>
      <c r="AJ532" s="223"/>
      <c r="AK532" s="223"/>
      <c r="AL532" s="223"/>
      <c r="AM532" s="223"/>
      <c r="AN532" s="101"/>
      <c r="AO532" s="98"/>
      <c r="AP532" s="99"/>
      <c r="AR532" s="76" t="str">
        <f t="shared" si="31"/>
        <v/>
      </c>
      <c r="AS532" s="76">
        <f t="shared" si="36"/>
        <v>0</v>
      </c>
      <c r="AT532" s="76">
        <f t="shared" si="37"/>
        <v>0</v>
      </c>
    </row>
    <row r="533" spans="1:46" ht="30" customHeight="1" x14ac:dyDescent="0.25">
      <c r="A533" s="227"/>
      <c r="B533" s="227"/>
      <c r="C533" s="227"/>
      <c r="D533" s="230"/>
      <c r="E533" s="231"/>
      <c r="F533" s="231"/>
      <c r="G533" s="224"/>
      <c r="H533" s="225"/>
      <c r="I533" s="225"/>
      <c r="J533" s="226"/>
      <c r="K533" s="111"/>
      <c r="L533" s="215"/>
      <c r="M533" s="216"/>
      <c r="N533" s="228"/>
      <c r="O533" s="228"/>
      <c r="P533" s="228"/>
      <c r="Q533" s="228"/>
      <c r="R533" s="228"/>
      <c r="S533" s="228"/>
      <c r="T533" s="228"/>
      <c r="U533" s="228"/>
      <c r="V533" s="228"/>
      <c r="W533" s="228"/>
      <c r="X533" s="100"/>
      <c r="Y533" s="100"/>
      <c r="Z533" s="100"/>
      <c r="AA533" s="219" t="str">
        <f t="shared" si="30"/>
        <v/>
      </c>
      <c r="AB533" s="220"/>
      <c r="AC533" s="221"/>
      <c r="AD533" s="221"/>
      <c r="AE533" s="229"/>
      <c r="AF533" s="229"/>
      <c r="AG533" s="223"/>
      <c r="AH533" s="223"/>
      <c r="AI533" s="223"/>
      <c r="AJ533" s="223"/>
      <c r="AK533" s="223"/>
      <c r="AL533" s="223"/>
      <c r="AM533" s="223"/>
      <c r="AN533" s="101"/>
      <c r="AO533" s="98"/>
      <c r="AP533" s="99"/>
      <c r="AR533" s="76" t="str">
        <f t="shared" si="31"/>
        <v/>
      </c>
      <c r="AS533" s="76">
        <f t="shared" si="36"/>
        <v>0</v>
      </c>
      <c r="AT533" s="76">
        <f t="shared" si="37"/>
        <v>0</v>
      </c>
    </row>
    <row r="534" spans="1:46" ht="30" customHeight="1" x14ac:dyDescent="0.25">
      <c r="A534" s="227"/>
      <c r="B534" s="227"/>
      <c r="C534" s="227"/>
      <c r="D534" s="230"/>
      <c r="E534" s="231"/>
      <c r="F534" s="231"/>
      <c r="G534" s="224"/>
      <c r="H534" s="225"/>
      <c r="I534" s="225"/>
      <c r="J534" s="226"/>
      <c r="K534" s="111"/>
      <c r="L534" s="215"/>
      <c r="M534" s="216"/>
      <c r="N534" s="228"/>
      <c r="O534" s="228"/>
      <c r="P534" s="228"/>
      <c r="Q534" s="228"/>
      <c r="R534" s="228"/>
      <c r="S534" s="228"/>
      <c r="T534" s="228"/>
      <c r="U534" s="228"/>
      <c r="V534" s="228"/>
      <c r="W534" s="228"/>
      <c r="X534" s="100"/>
      <c r="Y534" s="100"/>
      <c r="Z534" s="100"/>
      <c r="AA534" s="219" t="str">
        <f t="shared" si="30"/>
        <v/>
      </c>
      <c r="AB534" s="220"/>
      <c r="AC534" s="221"/>
      <c r="AD534" s="221"/>
      <c r="AE534" s="229"/>
      <c r="AF534" s="229"/>
      <c r="AG534" s="223"/>
      <c r="AH534" s="223"/>
      <c r="AI534" s="223"/>
      <c r="AJ534" s="223"/>
      <c r="AK534" s="223"/>
      <c r="AL534" s="223"/>
      <c r="AM534" s="223"/>
      <c r="AN534" s="101"/>
      <c r="AO534" s="98"/>
      <c r="AP534" s="99"/>
      <c r="AR534" s="76" t="str">
        <f t="shared" si="31"/>
        <v/>
      </c>
      <c r="AS534" s="76">
        <f t="shared" si="36"/>
        <v>0</v>
      </c>
      <c r="AT534" s="76">
        <f t="shared" si="37"/>
        <v>0</v>
      </c>
    </row>
    <row r="535" spans="1:46" ht="30" customHeight="1" x14ac:dyDescent="0.25">
      <c r="A535" s="227"/>
      <c r="B535" s="227"/>
      <c r="C535" s="227"/>
      <c r="D535" s="230"/>
      <c r="E535" s="231"/>
      <c r="F535" s="231"/>
      <c r="G535" s="224"/>
      <c r="H535" s="225"/>
      <c r="I535" s="225"/>
      <c r="J535" s="226"/>
      <c r="K535" s="111"/>
      <c r="L535" s="215"/>
      <c r="M535" s="216"/>
      <c r="N535" s="228"/>
      <c r="O535" s="228"/>
      <c r="P535" s="228"/>
      <c r="Q535" s="228"/>
      <c r="R535" s="228"/>
      <c r="S535" s="228"/>
      <c r="T535" s="228"/>
      <c r="U535" s="228"/>
      <c r="V535" s="228"/>
      <c r="W535" s="228"/>
      <c r="X535" s="100"/>
      <c r="Y535" s="100"/>
      <c r="Z535" s="100"/>
      <c r="AA535" s="219" t="str">
        <f t="shared" si="30"/>
        <v/>
      </c>
      <c r="AB535" s="220"/>
      <c r="AC535" s="221"/>
      <c r="AD535" s="221"/>
      <c r="AE535" s="229"/>
      <c r="AF535" s="229"/>
      <c r="AG535" s="223"/>
      <c r="AH535" s="223"/>
      <c r="AI535" s="223"/>
      <c r="AJ535" s="223"/>
      <c r="AK535" s="223"/>
      <c r="AL535" s="223"/>
      <c r="AM535" s="223"/>
      <c r="AN535" s="101"/>
      <c r="AO535" s="98"/>
      <c r="AP535" s="99"/>
      <c r="AR535" s="76" t="str">
        <f t="shared" si="31"/>
        <v/>
      </c>
      <c r="AS535" s="76">
        <f t="shared" si="36"/>
        <v>0</v>
      </c>
      <c r="AT535" s="76">
        <f t="shared" si="37"/>
        <v>0</v>
      </c>
    </row>
    <row r="536" spans="1:46" ht="30" customHeight="1" x14ac:dyDescent="0.25">
      <c r="A536" s="227"/>
      <c r="B536" s="227"/>
      <c r="C536" s="227"/>
      <c r="D536" s="224"/>
      <c r="E536" s="225"/>
      <c r="F536" s="226"/>
      <c r="G536" s="224"/>
      <c r="H536" s="225"/>
      <c r="I536" s="225"/>
      <c r="J536" s="226"/>
      <c r="K536" s="111"/>
      <c r="L536" s="215"/>
      <c r="M536" s="216"/>
      <c r="N536" s="228"/>
      <c r="O536" s="228"/>
      <c r="P536" s="228"/>
      <c r="Q536" s="228"/>
      <c r="R536" s="228"/>
      <c r="S536" s="228"/>
      <c r="T536" s="228"/>
      <c r="U536" s="228"/>
      <c r="V536" s="228"/>
      <c r="W536" s="228"/>
      <c r="X536" s="100"/>
      <c r="Y536" s="100"/>
      <c r="Z536" s="100"/>
      <c r="AA536" s="219" t="str">
        <f t="shared" si="30"/>
        <v/>
      </c>
      <c r="AB536" s="220"/>
      <c r="AC536" s="221"/>
      <c r="AD536" s="221"/>
      <c r="AE536" s="229"/>
      <c r="AF536" s="229"/>
      <c r="AG536" s="223"/>
      <c r="AH536" s="223"/>
      <c r="AI536" s="223"/>
      <c r="AJ536" s="223"/>
      <c r="AK536" s="223"/>
      <c r="AL536" s="223"/>
      <c r="AM536" s="223"/>
      <c r="AN536" s="101"/>
      <c r="AO536" s="98"/>
      <c r="AP536" s="99"/>
      <c r="AR536" s="76" t="str">
        <f t="shared" si="31"/>
        <v/>
      </c>
      <c r="AS536" s="76">
        <f t="shared" si="36"/>
        <v>0</v>
      </c>
      <c r="AT536" s="76">
        <f t="shared" si="37"/>
        <v>0</v>
      </c>
    </row>
    <row r="537" spans="1:46" ht="30" customHeight="1" x14ac:dyDescent="0.25">
      <c r="A537" s="227"/>
      <c r="B537" s="227"/>
      <c r="C537" s="227"/>
      <c r="D537" s="224"/>
      <c r="E537" s="225"/>
      <c r="F537" s="226"/>
      <c r="G537" s="224"/>
      <c r="H537" s="225"/>
      <c r="I537" s="225"/>
      <c r="J537" s="226"/>
      <c r="K537" s="111"/>
      <c r="L537" s="215"/>
      <c r="M537" s="216"/>
      <c r="N537" s="228"/>
      <c r="O537" s="228"/>
      <c r="P537" s="228"/>
      <c r="Q537" s="228"/>
      <c r="R537" s="228"/>
      <c r="S537" s="228"/>
      <c r="T537" s="228"/>
      <c r="U537" s="228"/>
      <c r="V537" s="228"/>
      <c r="W537" s="228"/>
      <c r="X537" s="100"/>
      <c r="Y537" s="100"/>
      <c r="Z537" s="100"/>
      <c r="AA537" s="219" t="str">
        <f t="shared" si="30"/>
        <v/>
      </c>
      <c r="AB537" s="220"/>
      <c r="AC537" s="221"/>
      <c r="AD537" s="221"/>
      <c r="AE537" s="222"/>
      <c r="AF537" s="222"/>
      <c r="AG537" s="223"/>
      <c r="AH537" s="223"/>
      <c r="AI537" s="223"/>
      <c r="AJ537" s="223"/>
      <c r="AK537" s="223"/>
      <c r="AL537" s="223"/>
      <c r="AM537" s="223"/>
      <c r="AN537" s="101"/>
      <c r="AO537" s="98"/>
      <c r="AP537" s="99"/>
      <c r="AR537" s="76" t="str">
        <f t="shared" si="31"/>
        <v/>
      </c>
      <c r="AS537" s="76">
        <f t="shared" si="36"/>
        <v>0</v>
      </c>
      <c r="AT537" s="76">
        <f t="shared" si="37"/>
        <v>0</v>
      </c>
    </row>
    <row r="538" spans="1:46" ht="30" customHeight="1" x14ac:dyDescent="0.25">
      <c r="A538" s="227"/>
      <c r="B538" s="227"/>
      <c r="C538" s="227"/>
      <c r="D538" s="224"/>
      <c r="E538" s="225"/>
      <c r="F538" s="226"/>
      <c r="G538" s="224"/>
      <c r="H538" s="225"/>
      <c r="I538" s="225"/>
      <c r="J538" s="226"/>
      <c r="K538" s="111"/>
      <c r="L538" s="215"/>
      <c r="M538" s="216"/>
      <c r="N538" s="228"/>
      <c r="O538" s="228"/>
      <c r="P538" s="228"/>
      <c r="Q538" s="228"/>
      <c r="R538" s="228"/>
      <c r="S538" s="228"/>
      <c r="T538" s="228"/>
      <c r="U538" s="228"/>
      <c r="V538" s="228"/>
      <c r="W538" s="228"/>
      <c r="X538" s="100"/>
      <c r="Y538" s="100"/>
      <c r="Z538" s="100"/>
      <c r="AA538" s="219" t="str">
        <f t="shared" si="30"/>
        <v/>
      </c>
      <c r="AB538" s="220"/>
      <c r="AC538" s="221"/>
      <c r="AD538" s="221"/>
      <c r="AE538" s="229"/>
      <c r="AF538" s="229"/>
      <c r="AG538" s="223"/>
      <c r="AH538" s="223"/>
      <c r="AI538" s="223"/>
      <c r="AJ538" s="223"/>
      <c r="AK538" s="223"/>
      <c r="AL538" s="223"/>
      <c r="AM538" s="223"/>
      <c r="AN538" s="101"/>
      <c r="AO538" s="98"/>
      <c r="AP538" s="99"/>
      <c r="AR538" s="76" t="str">
        <f t="shared" si="31"/>
        <v/>
      </c>
      <c r="AS538" s="76">
        <f t="shared" si="36"/>
        <v>0</v>
      </c>
      <c r="AT538" s="76">
        <f t="shared" si="37"/>
        <v>0</v>
      </c>
    </row>
    <row r="539" spans="1:46" ht="30" customHeight="1" x14ac:dyDescent="0.25">
      <c r="A539" s="227"/>
      <c r="B539" s="227"/>
      <c r="C539" s="227"/>
      <c r="D539" s="224"/>
      <c r="E539" s="225"/>
      <c r="F539" s="226"/>
      <c r="G539" s="224"/>
      <c r="H539" s="225"/>
      <c r="I539" s="225"/>
      <c r="J539" s="226"/>
      <c r="K539" s="111"/>
      <c r="L539" s="215"/>
      <c r="M539" s="216"/>
      <c r="N539" s="228"/>
      <c r="O539" s="228"/>
      <c r="P539" s="228"/>
      <c r="Q539" s="228"/>
      <c r="R539" s="228"/>
      <c r="S539" s="228"/>
      <c r="T539" s="228"/>
      <c r="U539" s="228"/>
      <c r="V539" s="228"/>
      <c r="W539" s="228"/>
      <c r="X539" s="100"/>
      <c r="Y539" s="100"/>
      <c r="Z539" s="100"/>
      <c r="AA539" s="219" t="str">
        <f t="shared" si="30"/>
        <v/>
      </c>
      <c r="AB539" s="220"/>
      <c r="AC539" s="221"/>
      <c r="AD539" s="221"/>
      <c r="AE539" s="229"/>
      <c r="AF539" s="229"/>
      <c r="AG539" s="223"/>
      <c r="AH539" s="223"/>
      <c r="AI539" s="223"/>
      <c r="AJ539" s="223"/>
      <c r="AK539" s="223"/>
      <c r="AL539" s="223"/>
      <c r="AM539" s="223"/>
      <c r="AN539" s="101"/>
      <c r="AO539" s="98"/>
      <c r="AP539" s="99"/>
      <c r="AR539" s="76" t="str">
        <f t="shared" si="31"/>
        <v/>
      </c>
      <c r="AS539" s="76">
        <f t="shared" si="36"/>
        <v>0</v>
      </c>
      <c r="AT539" s="76">
        <f t="shared" si="37"/>
        <v>0</v>
      </c>
    </row>
    <row r="540" spans="1:46" ht="30" customHeight="1" x14ac:dyDescent="0.25">
      <c r="A540" s="227"/>
      <c r="B540" s="227"/>
      <c r="C540" s="227"/>
      <c r="D540" s="230"/>
      <c r="E540" s="231"/>
      <c r="F540" s="231"/>
      <c r="G540" s="230"/>
      <c r="H540" s="231"/>
      <c r="I540" s="231"/>
      <c r="J540" s="232"/>
      <c r="K540" s="111"/>
      <c r="L540" s="215"/>
      <c r="M540" s="216"/>
      <c r="N540" s="228"/>
      <c r="O540" s="228"/>
      <c r="P540" s="228"/>
      <c r="Q540" s="228"/>
      <c r="R540" s="228"/>
      <c r="S540" s="228"/>
      <c r="T540" s="228"/>
      <c r="U540" s="228"/>
      <c r="V540" s="228"/>
      <c r="W540" s="228"/>
      <c r="X540" s="100"/>
      <c r="Y540" s="100"/>
      <c r="Z540" s="100"/>
      <c r="AA540" s="219" t="str">
        <f t="shared" si="30"/>
        <v/>
      </c>
      <c r="AB540" s="220"/>
      <c r="AC540" s="221"/>
      <c r="AD540" s="221"/>
      <c r="AE540" s="229"/>
      <c r="AF540" s="229"/>
      <c r="AG540" s="223"/>
      <c r="AH540" s="223"/>
      <c r="AI540" s="223"/>
      <c r="AJ540" s="223"/>
      <c r="AK540" s="223"/>
      <c r="AL540" s="223"/>
      <c r="AM540" s="223"/>
      <c r="AN540" s="101"/>
      <c r="AO540" s="98"/>
      <c r="AP540" s="99"/>
      <c r="AR540" s="76" t="str">
        <f t="shared" si="31"/>
        <v/>
      </c>
      <c r="AS540" s="76">
        <f t="shared" si="36"/>
        <v>0</v>
      </c>
      <c r="AT540" s="76">
        <f t="shared" si="37"/>
        <v>0</v>
      </c>
    </row>
    <row r="541" spans="1:46" ht="30" customHeight="1" x14ac:dyDescent="0.25">
      <c r="A541" s="227"/>
      <c r="B541" s="227"/>
      <c r="C541" s="227"/>
      <c r="D541" s="230"/>
      <c r="E541" s="231"/>
      <c r="F541" s="231"/>
      <c r="G541" s="224"/>
      <c r="H541" s="225"/>
      <c r="I541" s="225"/>
      <c r="J541" s="226"/>
      <c r="K541" s="111"/>
      <c r="L541" s="215"/>
      <c r="M541" s="216"/>
      <c r="N541" s="228"/>
      <c r="O541" s="228"/>
      <c r="P541" s="228"/>
      <c r="Q541" s="228"/>
      <c r="R541" s="228"/>
      <c r="S541" s="228"/>
      <c r="T541" s="228"/>
      <c r="U541" s="228"/>
      <c r="V541" s="228"/>
      <c r="W541" s="228"/>
      <c r="X541" s="100"/>
      <c r="Y541" s="100"/>
      <c r="Z541" s="100"/>
      <c r="AA541" s="219" t="str">
        <f t="shared" si="30"/>
        <v/>
      </c>
      <c r="AB541" s="220"/>
      <c r="AC541" s="221"/>
      <c r="AD541" s="221"/>
      <c r="AE541" s="229"/>
      <c r="AF541" s="229"/>
      <c r="AG541" s="223"/>
      <c r="AH541" s="223"/>
      <c r="AI541" s="223"/>
      <c r="AJ541" s="223"/>
      <c r="AK541" s="223"/>
      <c r="AL541" s="223"/>
      <c r="AM541" s="223"/>
      <c r="AN541" s="101"/>
      <c r="AO541" s="98"/>
      <c r="AP541" s="99"/>
      <c r="AR541" s="76" t="str">
        <f t="shared" si="31"/>
        <v/>
      </c>
      <c r="AS541" s="76">
        <f t="shared" si="36"/>
        <v>0</v>
      </c>
      <c r="AT541" s="76">
        <f t="shared" si="37"/>
        <v>0</v>
      </c>
    </row>
    <row r="542" spans="1:46" ht="30" customHeight="1" x14ac:dyDescent="0.25">
      <c r="A542" s="227"/>
      <c r="B542" s="227"/>
      <c r="C542" s="227"/>
      <c r="D542" s="230"/>
      <c r="E542" s="231"/>
      <c r="F542" s="231"/>
      <c r="G542" s="224"/>
      <c r="H542" s="225"/>
      <c r="I542" s="225"/>
      <c r="J542" s="226"/>
      <c r="K542" s="111"/>
      <c r="L542" s="215"/>
      <c r="M542" s="216"/>
      <c r="N542" s="228"/>
      <c r="O542" s="228"/>
      <c r="P542" s="228"/>
      <c r="Q542" s="228"/>
      <c r="R542" s="228"/>
      <c r="S542" s="228"/>
      <c r="T542" s="228"/>
      <c r="U542" s="228"/>
      <c r="V542" s="228"/>
      <c r="W542" s="228"/>
      <c r="X542" s="100"/>
      <c r="Y542" s="100"/>
      <c r="Z542" s="100"/>
      <c r="AA542" s="219" t="str">
        <f t="shared" si="30"/>
        <v/>
      </c>
      <c r="AB542" s="220"/>
      <c r="AC542" s="221"/>
      <c r="AD542" s="221"/>
      <c r="AE542" s="229"/>
      <c r="AF542" s="229"/>
      <c r="AG542" s="223"/>
      <c r="AH542" s="223"/>
      <c r="AI542" s="223"/>
      <c r="AJ542" s="223"/>
      <c r="AK542" s="223"/>
      <c r="AL542" s="223"/>
      <c r="AM542" s="223"/>
      <c r="AN542" s="101"/>
      <c r="AO542" s="98"/>
      <c r="AP542" s="99"/>
      <c r="AR542" s="76" t="str">
        <f t="shared" si="31"/>
        <v/>
      </c>
      <c r="AS542" s="76">
        <f t="shared" si="36"/>
        <v>0</v>
      </c>
      <c r="AT542" s="76">
        <f t="shared" si="37"/>
        <v>0</v>
      </c>
    </row>
    <row r="543" spans="1:46" ht="30" customHeight="1" x14ac:dyDescent="0.25">
      <c r="A543" s="227"/>
      <c r="B543" s="227"/>
      <c r="C543" s="227"/>
      <c r="D543" s="230"/>
      <c r="E543" s="231"/>
      <c r="F543" s="231"/>
      <c r="G543" s="224"/>
      <c r="H543" s="225"/>
      <c r="I543" s="225"/>
      <c r="J543" s="226"/>
      <c r="K543" s="111"/>
      <c r="L543" s="215"/>
      <c r="M543" s="216"/>
      <c r="N543" s="228"/>
      <c r="O543" s="228"/>
      <c r="P543" s="228"/>
      <c r="Q543" s="228"/>
      <c r="R543" s="228"/>
      <c r="S543" s="228"/>
      <c r="T543" s="228"/>
      <c r="U543" s="228"/>
      <c r="V543" s="228"/>
      <c r="W543" s="228"/>
      <c r="X543" s="100"/>
      <c r="Y543" s="100"/>
      <c r="Z543" s="100"/>
      <c r="AA543" s="219" t="str">
        <f t="shared" si="30"/>
        <v/>
      </c>
      <c r="AB543" s="220"/>
      <c r="AC543" s="221"/>
      <c r="AD543" s="221"/>
      <c r="AE543" s="229"/>
      <c r="AF543" s="229"/>
      <c r="AG543" s="223"/>
      <c r="AH543" s="223"/>
      <c r="AI543" s="223"/>
      <c r="AJ543" s="223"/>
      <c r="AK543" s="223"/>
      <c r="AL543" s="223"/>
      <c r="AM543" s="223"/>
      <c r="AN543" s="101"/>
      <c r="AO543" s="98"/>
      <c r="AP543" s="99"/>
      <c r="AR543" s="76" t="str">
        <f t="shared" si="31"/>
        <v/>
      </c>
      <c r="AS543" s="76">
        <f t="shared" si="36"/>
        <v>0</v>
      </c>
      <c r="AT543" s="76">
        <f t="shared" si="37"/>
        <v>0</v>
      </c>
    </row>
    <row r="544" spans="1:46" ht="30" customHeight="1" x14ac:dyDescent="0.25">
      <c r="A544" s="227"/>
      <c r="B544" s="227"/>
      <c r="C544" s="227"/>
      <c r="D544" s="224"/>
      <c r="E544" s="225"/>
      <c r="F544" s="226"/>
      <c r="G544" s="224"/>
      <c r="H544" s="225"/>
      <c r="I544" s="225"/>
      <c r="J544" s="226"/>
      <c r="K544" s="111"/>
      <c r="L544" s="215"/>
      <c r="M544" s="216"/>
      <c r="N544" s="228"/>
      <c r="O544" s="228"/>
      <c r="P544" s="228"/>
      <c r="Q544" s="228"/>
      <c r="R544" s="228"/>
      <c r="S544" s="228"/>
      <c r="T544" s="228"/>
      <c r="U544" s="228"/>
      <c r="V544" s="228"/>
      <c r="W544" s="228"/>
      <c r="X544" s="100"/>
      <c r="Y544" s="100"/>
      <c r="Z544" s="100"/>
      <c r="AA544" s="219" t="str">
        <f t="shared" si="30"/>
        <v/>
      </c>
      <c r="AB544" s="220"/>
      <c r="AC544" s="221"/>
      <c r="AD544" s="221"/>
      <c r="AE544" s="229"/>
      <c r="AF544" s="229"/>
      <c r="AG544" s="223"/>
      <c r="AH544" s="223"/>
      <c r="AI544" s="223"/>
      <c r="AJ544" s="223"/>
      <c r="AK544" s="223"/>
      <c r="AL544" s="223"/>
      <c r="AM544" s="223"/>
      <c r="AN544" s="101"/>
      <c r="AO544" s="98"/>
      <c r="AP544" s="99"/>
      <c r="AR544" s="76" t="str">
        <f t="shared" si="31"/>
        <v/>
      </c>
      <c r="AS544" s="76">
        <f t="shared" si="36"/>
        <v>0</v>
      </c>
      <c r="AT544" s="76">
        <f t="shared" si="37"/>
        <v>0</v>
      </c>
    </row>
    <row r="545" spans="1:46" ht="30" customHeight="1" x14ac:dyDescent="0.25">
      <c r="A545" s="227"/>
      <c r="B545" s="227"/>
      <c r="C545" s="227"/>
      <c r="D545" s="224"/>
      <c r="E545" s="225"/>
      <c r="F545" s="226"/>
      <c r="G545" s="224"/>
      <c r="H545" s="225"/>
      <c r="I545" s="225"/>
      <c r="J545" s="226"/>
      <c r="K545" s="111"/>
      <c r="L545" s="215"/>
      <c r="M545" s="216"/>
      <c r="N545" s="228"/>
      <c r="O545" s="228"/>
      <c r="P545" s="228"/>
      <c r="Q545" s="228"/>
      <c r="R545" s="228"/>
      <c r="S545" s="228"/>
      <c r="T545" s="228"/>
      <c r="U545" s="228"/>
      <c r="V545" s="228"/>
      <c r="W545" s="228"/>
      <c r="X545" s="100"/>
      <c r="Y545" s="100"/>
      <c r="Z545" s="100"/>
      <c r="AA545" s="219" t="str">
        <f t="shared" si="30"/>
        <v/>
      </c>
      <c r="AB545" s="220"/>
      <c r="AC545" s="221"/>
      <c r="AD545" s="221"/>
      <c r="AE545" s="222"/>
      <c r="AF545" s="222"/>
      <c r="AG545" s="223"/>
      <c r="AH545" s="223"/>
      <c r="AI545" s="223"/>
      <c r="AJ545" s="223"/>
      <c r="AK545" s="223"/>
      <c r="AL545" s="223"/>
      <c r="AM545" s="223"/>
      <c r="AN545" s="101"/>
      <c r="AO545" s="98"/>
      <c r="AP545" s="99"/>
      <c r="AR545" s="76" t="str">
        <f t="shared" si="31"/>
        <v/>
      </c>
      <c r="AS545" s="76">
        <f t="shared" si="36"/>
        <v>0</v>
      </c>
      <c r="AT545" s="76">
        <f t="shared" si="37"/>
        <v>0</v>
      </c>
    </row>
    <row r="546" spans="1:46" ht="30" customHeight="1" x14ac:dyDescent="0.25">
      <c r="A546" s="227"/>
      <c r="B546" s="227"/>
      <c r="C546" s="227"/>
      <c r="D546" s="224"/>
      <c r="E546" s="225"/>
      <c r="F546" s="226"/>
      <c r="G546" s="224"/>
      <c r="H546" s="225"/>
      <c r="I546" s="225"/>
      <c r="J546" s="226"/>
      <c r="K546" s="111"/>
      <c r="L546" s="215"/>
      <c r="M546" s="216"/>
      <c r="N546" s="228"/>
      <c r="O546" s="228"/>
      <c r="P546" s="228"/>
      <c r="Q546" s="228"/>
      <c r="R546" s="228"/>
      <c r="S546" s="228"/>
      <c r="T546" s="228"/>
      <c r="U546" s="228"/>
      <c r="V546" s="228"/>
      <c r="W546" s="228"/>
      <c r="X546" s="100"/>
      <c r="Y546" s="100"/>
      <c r="Z546" s="100"/>
      <c r="AA546" s="219" t="str">
        <f t="shared" si="30"/>
        <v/>
      </c>
      <c r="AB546" s="220"/>
      <c r="AC546" s="221"/>
      <c r="AD546" s="221"/>
      <c r="AE546" s="229"/>
      <c r="AF546" s="229"/>
      <c r="AG546" s="223"/>
      <c r="AH546" s="223"/>
      <c r="AI546" s="223"/>
      <c r="AJ546" s="223"/>
      <c r="AK546" s="223"/>
      <c r="AL546" s="223"/>
      <c r="AM546" s="223"/>
      <c r="AN546" s="101"/>
      <c r="AO546" s="98"/>
      <c r="AP546" s="99"/>
      <c r="AR546" s="76" t="str">
        <f t="shared" si="31"/>
        <v/>
      </c>
      <c r="AS546" s="76">
        <f t="shared" si="36"/>
        <v>0</v>
      </c>
      <c r="AT546" s="76">
        <f t="shared" si="37"/>
        <v>0</v>
      </c>
    </row>
    <row r="547" spans="1:46" ht="30" customHeight="1" x14ac:dyDescent="0.25">
      <c r="A547" s="227"/>
      <c r="B547" s="227"/>
      <c r="C547" s="227"/>
      <c r="D547" s="224"/>
      <c r="E547" s="225"/>
      <c r="F547" s="226"/>
      <c r="G547" s="224"/>
      <c r="H547" s="225"/>
      <c r="I547" s="225"/>
      <c r="J547" s="226"/>
      <c r="K547" s="111"/>
      <c r="L547" s="215"/>
      <c r="M547" s="216"/>
      <c r="N547" s="228"/>
      <c r="O547" s="228"/>
      <c r="P547" s="228"/>
      <c r="Q547" s="228"/>
      <c r="R547" s="228"/>
      <c r="S547" s="228"/>
      <c r="T547" s="228"/>
      <c r="U547" s="228"/>
      <c r="V547" s="228"/>
      <c r="W547" s="228"/>
      <c r="X547" s="100"/>
      <c r="Y547" s="100"/>
      <c r="Z547" s="100"/>
      <c r="AA547" s="219" t="str">
        <f t="shared" si="30"/>
        <v/>
      </c>
      <c r="AB547" s="220"/>
      <c r="AC547" s="221"/>
      <c r="AD547" s="221"/>
      <c r="AE547" s="229"/>
      <c r="AF547" s="229"/>
      <c r="AG547" s="223"/>
      <c r="AH547" s="223"/>
      <c r="AI547" s="223"/>
      <c r="AJ547" s="223"/>
      <c r="AK547" s="223"/>
      <c r="AL547" s="223"/>
      <c r="AM547" s="223"/>
      <c r="AN547" s="101"/>
      <c r="AO547" s="98"/>
      <c r="AP547" s="99"/>
      <c r="AR547" s="76" t="str">
        <f t="shared" si="31"/>
        <v/>
      </c>
      <c r="AS547" s="76">
        <f t="shared" si="36"/>
        <v>0</v>
      </c>
      <c r="AT547" s="76">
        <f t="shared" si="37"/>
        <v>0</v>
      </c>
    </row>
    <row r="548" spans="1:46" ht="30" customHeight="1" x14ac:dyDescent="0.25">
      <c r="A548" s="227"/>
      <c r="B548" s="227"/>
      <c r="C548" s="227"/>
      <c r="D548" s="230"/>
      <c r="E548" s="231"/>
      <c r="F548" s="231"/>
      <c r="G548" s="230"/>
      <c r="H548" s="231"/>
      <c r="I548" s="231"/>
      <c r="J548" s="232"/>
      <c r="K548" s="111"/>
      <c r="L548" s="215"/>
      <c r="M548" s="216"/>
      <c r="N548" s="228"/>
      <c r="O548" s="228"/>
      <c r="P548" s="228"/>
      <c r="Q548" s="228"/>
      <c r="R548" s="228"/>
      <c r="S548" s="228"/>
      <c r="T548" s="228"/>
      <c r="U548" s="228"/>
      <c r="V548" s="228"/>
      <c r="W548" s="228"/>
      <c r="X548" s="100"/>
      <c r="Y548" s="100"/>
      <c r="Z548" s="100"/>
      <c r="AA548" s="219" t="str">
        <f t="shared" si="30"/>
        <v/>
      </c>
      <c r="AB548" s="220"/>
      <c r="AC548" s="221"/>
      <c r="AD548" s="221"/>
      <c r="AE548" s="229"/>
      <c r="AF548" s="229"/>
      <c r="AG548" s="223"/>
      <c r="AH548" s="223"/>
      <c r="AI548" s="223"/>
      <c r="AJ548" s="223"/>
      <c r="AK548" s="223"/>
      <c r="AL548" s="223"/>
      <c r="AM548" s="223"/>
      <c r="AN548" s="101"/>
      <c r="AO548" s="98"/>
      <c r="AP548" s="99"/>
      <c r="AR548" s="76" t="str">
        <f t="shared" si="31"/>
        <v/>
      </c>
      <c r="AS548" s="76">
        <f t="shared" si="36"/>
        <v>0</v>
      </c>
      <c r="AT548" s="76">
        <f t="shared" si="37"/>
        <v>0</v>
      </c>
    </row>
    <row r="549" spans="1:46" ht="30" customHeight="1" x14ac:dyDescent="0.25">
      <c r="A549" s="227"/>
      <c r="B549" s="227"/>
      <c r="C549" s="227"/>
      <c r="D549" s="230"/>
      <c r="E549" s="231"/>
      <c r="F549" s="231"/>
      <c r="G549" s="224"/>
      <c r="H549" s="225"/>
      <c r="I549" s="225"/>
      <c r="J549" s="226"/>
      <c r="K549" s="111"/>
      <c r="L549" s="215"/>
      <c r="M549" s="216"/>
      <c r="N549" s="228"/>
      <c r="O549" s="228"/>
      <c r="P549" s="228"/>
      <c r="Q549" s="228"/>
      <c r="R549" s="228"/>
      <c r="S549" s="228"/>
      <c r="T549" s="228"/>
      <c r="U549" s="228"/>
      <c r="V549" s="228"/>
      <c r="W549" s="228"/>
      <c r="X549" s="100"/>
      <c r="Y549" s="100"/>
      <c r="Z549" s="100"/>
      <c r="AA549" s="219" t="str">
        <f t="shared" si="30"/>
        <v/>
      </c>
      <c r="AB549" s="220"/>
      <c r="AC549" s="221"/>
      <c r="AD549" s="221"/>
      <c r="AE549" s="229"/>
      <c r="AF549" s="229"/>
      <c r="AG549" s="223"/>
      <c r="AH549" s="223"/>
      <c r="AI549" s="223"/>
      <c r="AJ549" s="223"/>
      <c r="AK549" s="223"/>
      <c r="AL549" s="223"/>
      <c r="AM549" s="223"/>
      <c r="AN549" s="101"/>
      <c r="AO549" s="98"/>
      <c r="AP549" s="99"/>
      <c r="AR549" s="76" t="str">
        <f t="shared" si="31"/>
        <v/>
      </c>
      <c r="AS549" s="76">
        <f t="shared" si="36"/>
        <v>0</v>
      </c>
      <c r="AT549" s="76">
        <f t="shared" si="37"/>
        <v>0</v>
      </c>
    </row>
    <row r="550" spans="1:46" ht="30" customHeight="1" x14ac:dyDescent="0.25">
      <c r="A550" s="227"/>
      <c r="B550" s="227"/>
      <c r="C550" s="227"/>
      <c r="D550" s="230"/>
      <c r="E550" s="231"/>
      <c r="F550" s="231"/>
      <c r="G550" s="224"/>
      <c r="H550" s="225"/>
      <c r="I550" s="225"/>
      <c r="J550" s="226"/>
      <c r="K550" s="111"/>
      <c r="L550" s="215"/>
      <c r="M550" s="216"/>
      <c r="N550" s="228"/>
      <c r="O550" s="228"/>
      <c r="P550" s="228"/>
      <c r="Q550" s="228"/>
      <c r="R550" s="228"/>
      <c r="S550" s="228"/>
      <c r="T550" s="228"/>
      <c r="U550" s="228"/>
      <c r="V550" s="228"/>
      <c r="W550" s="228"/>
      <c r="X550" s="100"/>
      <c r="Y550" s="100"/>
      <c r="Z550" s="100"/>
      <c r="AA550" s="219" t="str">
        <f t="shared" si="30"/>
        <v/>
      </c>
      <c r="AB550" s="220"/>
      <c r="AC550" s="221"/>
      <c r="AD550" s="221"/>
      <c r="AE550" s="229"/>
      <c r="AF550" s="229"/>
      <c r="AG550" s="223"/>
      <c r="AH550" s="223"/>
      <c r="AI550" s="223"/>
      <c r="AJ550" s="223"/>
      <c r="AK550" s="223"/>
      <c r="AL550" s="223"/>
      <c r="AM550" s="223"/>
      <c r="AN550" s="101"/>
      <c r="AO550" s="98"/>
      <c r="AP550" s="99"/>
      <c r="AR550" s="76" t="str">
        <f t="shared" si="31"/>
        <v/>
      </c>
      <c r="AS550" s="76">
        <f t="shared" si="36"/>
        <v>0</v>
      </c>
      <c r="AT550" s="76">
        <f t="shared" si="37"/>
        <v>0</v>
      </c>
    </row>
    <row r="551" spans="1:46" ht="30" customHeight="1" x14ac:dyDescent="0.25">
      <c r="A551" s="227"/>
      <c r="B551" s="227"/>
      <c r="C551" s="227"/>
      <c r="D551" s="230"/>
      <c r="E551" s="231"/>
      <c r="F551" s="231"/>
      <c r="G551" s="224"/>
      <c r="H551" s="225"/>
      <c r="I551" s="225"/>
      <c r="J551" s="226"/>
      <c r="K551" s="111"/>
      <c r="L551" s="215"/>
      <c r="M551" s="216"/>
      <c r="N551" s="228"/>
      <c r="O551" s="228"/>
      <c r="P551" s="228"/>
      <c r="Q551" s="228"/>
      <c r="R551" s="228"/>
      <c r="S551" s="228"/>
      <c r="T551" s="228"/>
      <c r="U551" s="228"/>
      <c r="V551" s="228"/>
      <c r="W551" s="228"/>
      <c r="X551" s="100"/>
      <c r="Y551" s="100"/>
      <c r="Z551" s="100"/>
      <c r="AA551" s="219" t="str">
        <f t="shared" si="30"/>
        <v/>
      </c>
      <c r="AB551" s="220"/>
      <c r="AC551" s="221"/>
      <c r="AD551" s="221"/>
      <c r="AE551" s="229"/>
      <c r="AF551" s="229"/>
      <c r="AG551" s="223"/>
      <c r="AH551" s="223"/>
      <c r="AI551" s="223"/>
      <c r="AJ551" s="223"/>
      <c r="AK551" s="223"/>
      <c r="AL551" s="223"/>
      <c r="AM551" s="223"/>
      <c r="AN551" s="101"/>
      <c r="AO551" s="98"/>
      <c r="AP551" s="99"/>
      <c r="AR551" s="76" t="str">
        <f t="shared" si="31"/>
        <v/>
      </c>
      <c r="AS551" s="76">
        <f t="shared" si="36"/>
        <v>0</v>
      </c>
      <c r="AT551" s="76">
        <f t="shared" si="37"/>
        <v>0</v>
      </c>
    </row>
    <row r="552" spans="1:46" ht="30" customHeight="1" x14ac:dyDescent="0.25">
      <c r="A552" s="227"/>
      <c r="B552" s="227"/>
      <c r="C552" s="227"/>
      <c r="D552" s="224"/>
      <c r="E552" s="225"/>
      <c r="F552" s="226"/>
      <c r="G552" s="224"/>
      <c r="H552" s="225"/>
      <c r="I552" s="225"/>
      <c r="J552" s="226"/>
      <c r="K552" s="111"/>
      <c r="L552" s="215"/>
      <c r="M552" s="216"/>
      <c r="N552" s="228"/>
      <c r="O552" s="228"/>
      <c r="P552" s="228"/>
      <c r="Q552" s="228"/>
      <c r="R552" s="228"/>
      <c r="S552" s="228"/>
      <c r="T552" s="228"/>
      <c r="U552" s="228"/>
      <c r="V552" s="228"/>
      <c r="W552" s="228"/>
      <c r="X552" s="100"/>
      <c r="Y552" s="100"/>
      <c r="Z552" s="100"/>
      <c r="AA552" s="219" t="str">
        <f t="shared" si="30"/>
        <v/>
      </c>
      <c r="AB552" s="220"/>
      <c r="AC552" s="221"/>
      <c r="AD552" s="221"/>
      <c r="AE552" s="229"/>
      <c r="AF552" s="229"/>
      <c r="AG552" s="223"/>
      <c r="AH552" s="223"/>
      <c r="AI552" s="223"/>
      <c r="AJ552" s="223"/>
      <c r="AK552" s="223"/>
      <c r="AL552" s="223"/>
      <c r="AM552" s="223"/>
      <c r="AN552" s="101"/>
      <c r="AO552" s="98"/>
      <c r="AP552" s="99"/>
      <c r="AR552" s="76" t="str">
        <f t="shared" si="31"/>
        <v/>
      </c>
      <c r="AS552" s="76">
        <f t="shared" si="36"/>
        <v>0</v>
      </c>
      <c r="AT552" s="76">
        <f t="shared" si="37"/>
        <v>0</v>
      </c>
    </row>
    <row r="553" spans="1:46" ht="30" customHeight="1" x14ac:dyDescent="0.25">
      <c r="A553" s="227"/>
      <c r="B553" s="227"/>
      <c r="C553" s="227"/>
      <c r="D553" s="224"/>
      <c r="E553" s="225"/>
      <c r="F553" s="226"/>
      <c r="G553" s="224"/>
      <c r="H553" s="225"/>
      <c r="I553" s="225"/>
      <c r="J553" s="226"/>
      <c r="K553" s="111"/>
      <c r="L553" s="215"/>
      <c r="M553" s="216"/>
      <c r="N553" s="228"/>
      <c r="O553" s="228"/>
      <c r="P553" s="228"/>
      <c r="Q553" s="228"/>
      <c r="R553" s="228"/>
      <c r="S553" s="228"/>
      <c r="T553" s="228"/>
      <c r="U553" s="228"/>
      <c r="V553" s="228"/>
      <c r="W553" s="228"/>
      <c r="X553" s="100"/>
      <c r="Y553" s="100"/>
      <c r="Z553" s="100"/>
      <c r="AA553" s="219" t="str">
        <f t="shared" si="30"/>
        <v/>
      </c>
      <c r="AB553" s="220"/>
      <c r="AC553" s="221"/>
      <c r="AD553" s="221"/>
      <c r="AE553" s="222"/>
      <c r="AF553" s="222"/>
      <c r="AG553" s="223"/>
      <c r="AH553" s="223"/>
      <c r="AI553" s="223"/>
      <c r="AJ553" s="223"/>
      <c r="AK553" s="223"/>
      <c r="AL553" s="223"/>
      <c r="AM553" s="223"/>
      <c r="AN553" s="101"/>
      <c r="AO553" s="98"/>
      <c r="AP553" s="99"/>
      <c r="AR553" s="76" t="str">
        <f t="shared" si="31"/>
        <v/>
      </c>
      <c r="AS553" s="76">
        <f t="shared" si="36"/>
        <v>0</v>
      </c>
      <c r="AT553" s="76">
        <f t="shared" si="37"/>
        <v>0</v>
      </c>
    </row>
    <row r="554" spans="1:46" ht="30" customHeight="1" x14ac:dyDescent="0.25">
      <c r="A554" s="227"/>
      <c r="B554" s="227"/>
      <c r="C554" s="227"/>
      <c r="D554" s="224"/>
      <c r="E554" s="225"/>
      <c r="F554" s="226"/>
      <c r="G554" s="224"/>
      <c r="H554" s="225"/>
      <c r="I554" s="225"/>
      <c r="J554" s="226"/>
      <c r="K554" s="111"/>
      <c r="L554" s="215"/>
      <c r="M554" s="216"/>
      <c r="N554" s="228"/>
      <c r="O554" s="228"/>
      <c r="P554" s="228"/>
      <c r="Q554" s="228"/>
      <c r="R554" s="228"/>
      <c r="S554" s="228"/>
      <c r="T554" s="228"/>
      <c r="U554" s="228"/>
      <c r="V554" s="228"/>
      <c r="W554" s="228"/>
      <c r="X554" s="100"/>
      <c r="Y554" s="100"/>
      <c r="Z554" s="100"/>
      <c r="AA554" s="219" t="str">
        <f t="shared" si="30"/>
        <v/>
      </c>
      <c r="AB554" s="220"/>
      <c r="AC554" s="221"/>
      <c r="AD554" s="221"/>
      <c r="AE554" s="229"/>
      <c r="AF554" s="229"/>
      <c r="AG554" s="223"/>
      <c r="AH554" s="223"/>
      <c r="AI554" s="223"/>
      <c r="AJ554" s="223"/>
      <c r="AK554" s="223"/>
      <c r="AL554" s="223"/>
      <c r="AM554" s="223"/>
      <c r="AN554" s="101"/>
      <c r="AO554" s="98"/>
      <c r="AP554" s="99"/>
      <c r="AR554" s="76" t="str">
        <f t="shared" si="31"/>
        <v/>
      </c>
      <c r="AS554" s="76">
        <f t="shared" si="36"/>
        <v>0</v>
      </c>
      <c r="AT554" s="76">
        <f t="shared" si="37"/>
        <v>0</v>
      </c>
    </row>
    <row r="555" spans="1:46" ht="30" customHeight="1" x14ac:dyDescent="0.25">
      <c r="A555" s="227"/>
      <c r="B555" s="227"/>
      <c r="C555" s="227"/>
      <c r="D555" s="224"/>
      <c r="E555" s="225"/>
      <c r="F555" s="226"/>
      <c r="G555" s="224"/>
      <c r="H555" s="225"/>
      <c r="I555" s="225"/>
      <c r="J555" s="226"/>
      <c r="K555" s="111"/>
      <c r="L555" s="215"/>
      <c r="M555" s="216"/>
      <c r="N555" s="228"/>
      <c r="O555" s="228"/>
      <c r="P555" s="228"/>
      <c r="Q555" s="228"/>
      <c r="R555" s="228"/>
      <c r="S555" s="228"/>
      <c r="T555" s="228"/>
      <c r="U555" s="228"/>
      <c r="V555" s="228"/>
      <c r="W555" s="228"/>
      <c r="X555" s="100"/>
      <c r="Y555" s="100"/>
      <c r="Z555" s="100"/>
      <c r="AA555" s="219" t="str">
        <f t="shared" si="30"/>
        <v/>
      </c>
      <c r="AB555" s="220"/>
      <c r="AC555" s="221"/>
      <c r="AD555" s="221"/>
      <c r="AE555" s="229"/>
      <c r="AF555" s="229"/>
      <c r="AG555" s="223"/>
      <c r="AH555" s="223"/>
      <c r="AI555" s="223"/>
      <c r="AJ555" s="223"/>
      <c r="AK555" s="223"/>
      <c r="AL555" s="223"/>
      <c r="AM555" s="223"/>
      <c r="AN555" s="101"/>
      <c r="AO555" s="98"/>
      <c r="AP555" s="99"/>
      <c r="AR555" s="76" t="str">
        <f t="shared" si="31"/>
        <v/>
      </c>
      <c r="AS555" s="76">
        <f t="shared" si="36"/>
        <v>0</v>
      </c>
      <c r="AT555" s="76">
        <f t="shared" si="37"/>
        <v>0</v>
      </c>
    </row>
    <row r="556" spans="1:46" ht="30" customHeight="1" x14ac:dyDescent="0.25">
      <c r="A556" s="227"/>
      <c r="B556" s="227"/>
      <c r="C556" s="227"/>
      <c r="D556" s="230"/>
      <c r="E556" s="231"/>
      <c r="F556" s="231"/>
      <c r="G556" s="230"/>
      <c r="H556" s="231"/>
      <c r="I556" s="231"/>
      <c r="J556" s="232"/>
      <c r="K556" s="111"/>
      <c r="L556" s="215"/>
      <c r="M556" s="216"/>
      <c r="N556" s="228"/>
      <c r="O556" s="228"/>
      <c r="P556" s="228"/>
      <c r="Q556" s="228"/>
      <c r="R556" s="228"/>
      <c r="S556" s="228"/>
      <c r="T556" s="228"/>
      <c r="U556" s="228"/>
      <c r="V556" s="228"/>
      <c r="W556" s="228"/>
      <c r="X556" s="100"/>
      <c r="Y556" s="100"/>
      <c r="Z556" s="100"/>
      <c r="AA556" s="219" t="str">
        <f t="shared" si="30"/>
        <v/>
      </c>
      <c r="AB556" s="220"/>
      <c r="AC556" s="221"/>
      <c r="AD556" s="221"/>
      <c r="AE556" s="229"/>
      <c r="AF556" s="229"/>
      <c r="AG556" s="223"/>
      <c r="AH556" s="223"/>
      <c r="AI556" s="223"/>
      <c r="AJ556" s="223"/>
      <c r="AK556" s="223"/>
      <c r="AL556" s="223"/>
      <c r="AM556" s="223"/>
      <c r="AN556" s="101"/>
      <c r="AO556" s="98"/>
      <c r="AP556" s="99"/>
      <c r="AR556" s="76" t="str">
        <f t="shared" si="31"/>
        <v/>
      </c>
      <c r="AS556" s="76">
        <f t="shared" si="36"/>
        <v>0</v>
      </c>
      <c r="AT556" s="76">
        <f t="shared" si="37"/>
        <v>0</v>
      </c>
    </row>
    <row r="557" spans="1:46" ht="30" customHeight="1" x14ac:dyDescent="0.25">
      <c r="A557" s="227"/>
      <c r="B557" s="227"/>
      <c r="C557" s="227"/>
      <c r="D557" s="230"/>
      <c r="E557" s="231"/>
      <c r="F557" s="231"/>
      <c r="G557" s="224"/>
      <c r="H557" s="225"/>
      <c r="I557" s="225"/>
      <c r="J557" s="226"/>
      <c r="K557" s="111"/>
      <c r="L557" s="215"/>
      <c r="M557" s="216"/>
      <c r="N557" s="228"/>
      <c r="O557" s="228"/>
      <c r="P557" s="228"/>
      <c r="Q557" s="228"/>
      <c r="R557" s="228"/>
      <c r="S557" s="228"/>
      <c r="T557" s="228"/>
      <c r="U557" s="228"/>
      <c r="V557" s="228"/>
      <c r="W557" s="228"/>
      <c r="X557" s="100"/>
      <c r="Y557" s="100"/>
      <c r="Z557" s="100"/>
      <c r="AA557" s="219" t="str">
        <f t="shared" si="30"/>
        <v/>
      </c>
      <c r="AB557" s="220"/>
      <c r="AC557" s="221"/>
      <c r="AD557" s="221"/>
      <c r="AE557" s="229"/>
      <c r="AF557" s="229"/>
      <c r="AG557" s="223"/>
      <c r="AH557" s="223"/>
      <c r="AI557" s="223"/>
      <c r="AJ557" s="223"/>
      <c r="AK557" s="223"/>
      <c r="AL557" s="223"/>
      <c r="AM557" s="223"/>
      <c r="AN557" s="101"/>
      <c r="AO557" s="98"/>
      <c r="AP557" s="99"/>
      <c r="AR557" s="76" t="str">
        <f t="shared" si="31"/>
        <v/>
      </c>
      <c r="AS557" s="76">
        <f t="shared" si="36"/>
        <v>0</v>
      </c>
      <c r="AT557" s="76">
        <f t="shared" si="37"/>
        <v>0</v>
      </c>
    </row>
    <row r="558" spans="1:46" ht="30" customHeight="1" x14ac:dyDescent="0.25">
      <c r="A558" s="227"/>
      <c r="B558" s="227"/>
      <c r="C558" s="227"/>
      <c r="D558" s="230"/>
      <c r="E558" s="231"/>
      <c r="F558" s="231"/>
      <c r="G558" s="224"/>
      <c r="H558" s="225"/>
      <c r="I558" s="225"/>
      <c r="J558" s="226"/>
      <c r="K558" s="111"/>
      <c r="L558" s="215"/>
      <c r="M558" s="216"/>
      <c r="N558" s="228"/>
      <c r="O558" s="228"/>
      <c r="P558" s="228"/>
      <c r="Q558" s="228"/>
      <c r="R558" s="228"/>
      <c r="S558" s="228"/>
      <c r="T558" s="228"/>
      <c r="U558" s="228"/>
      <c r="V558" s="228"/>
      <c r="W558" s="228"/>
      <c r="X558" s="100"/>
      <c r="Y558" s="100"/>
      <c r="Z558" s="100"/>
      <c r="AA558" s="219" t="str">
        <f t="shared" si="30"/>
        <v/>
      </c>
      <c r="AB558" s="220"/>
      <c r="AC558" s="221"/>
      <c r="AD558" s="221"/>
      <c r="AE558" s="229"/>
      <c r="AF558" s="229"/>
      <c r="AG558" s="223"/>
      <c r="AH558" s="223"/>
      <c r="AI558" s="223"/>
      <c r="AJ558" s="223"/>
      <c r="AK558" s="223"/>
      <c r="AL558" s="223"/>
      <c r="AM558" s="223"/>
      <c r="AN558" s="101"/>
      <c r="AO558" s="98"/>
      <c r="AP558" s="99"/>
      <c r="AR558" s="76" t="str">
        <f t="shared" si="31"/>
        <v/>
      </c>
      <c r="AS558" s="76">
        <f t="shared" si="36"/>
        <v>0</v>
      </c>
      <c r="AT558" s="76">
        <f t="shared" si="37"/>
        <v>0</v>
      </c>
    </row>
    <row r="559" spans="1:46" ht="30" customHeight="1" x14ac:dyDescent="0.25">
      <c r="A559" s="227"/>
      <c r="B559" s="227"/>
      <c r="C559" s="227"/>
      <c r="D559" s="230"/>
      <c r="E559" s="231"/>
      <c r="F559" s="231"/>
      <c r="G559" s="224"/>
      <c r="H559" s="225"/>
      <c r="I559" s="225"/>
      <c r="J559" s="226"/>
      <c r="K559" s="111"/>
      <c r="L559" s="215"/>
      <c r="M559" s="216"/>
      <c r="N559" s="228"/>
      <c r="O559" s="228"/>
      <c r="P559" s="228"/>
      <c r="Q559" s="228"/>
      <c r="R559" s="228"/>
      <c r="S559" s="228"/>
      <c r="T559" s="228"/>
      <c r="U559" s="228"/>
      <c r="V559" s="228"/>
      <c r="W559" s="228"/>
      <c r="X559" s="100"/>
      <c r="Y559" s="100"/>
      <c r="Z559" s="100"/>
      <c r="AA559" s="219" t="str">
        <f t="shared" si="30"/>
        <v/>
      </c>
      <c r="AB559" s="220"/>
      <c r="AC559" s="221"/>
      <c r="AD559" s="221"/>
      <c r="AE559" s="229"/>
      <c r="AF559" s="229"/>
      <c r="AG559" s="223"/>
      <c r="AH559" s="223"/>
      <c r="AI559" s="223"/>
      <c r="AJ559" s="223"/>
      <c r="AK559" s="223"/>
      <c r="AL559" s="223"/>
      <c r="AM559" s="223"/>
      <c r="AN559" s="101"/>
      <c r="AO559" s="98"/>
      <c r="AP559" s="99"/>
      <c r="AR559" s="76" t="str">
        <f t="shared" si="31"/>
        <v/>
      </c>
      <c r="AS559" s="76">
        <f t="shared" si="36"/>
        <v>0</v>
      </c>
      <c r="AT559" s="76">
        <f t="shared" si="37"/>
        <v>0</v>
      </c>
    </row>
    <row r="560" spans="1:46" ht="30" customHeight="1" x14ac:dyDescent="0.25">
      <c r="A560" s="227"/>
      <c r="B560" s="227"/>
      <c r="C560" s="227"/>
      <c r="D560" s="224"/>
      <c r="E560" s="225"/>
      <c r="F560" s="226"/>
      <c r="G560" s="224"/>
      <c r="H560" s="225"/>
      <c r="I560" s="225"/>
      <c r="J560" s="226"/>
      <c r="K560" s="111"/>
      <c r="L560" s="215"/>
      <c r="M560" s="216"/>
      <c r="N560" s="228"/>
      <c r="O560" s="228"/>
      <c r="P560" s="228"/>
      <c r="Q560" s="228"/>
      <c r="R560" s="228"/>
      <c r="S560" s="228"/>
      <c r="T560" s="228"/>
      <c r="U560" s="228"/>
      <c r="V560" s="228"/>
      <c r="W560" s="228"/>
      <c r="X560" s="100"/>
      <c r="Y560" s="100"/>
      <c r="Z560" s="100"/>
      <c r="AA560" s="219" t="str">
        <f t="shared" si="30"/>
        <v/>
      </c>
      <c r="AB560" s="220"/>
      <c r="AC560" s="221"/>
      <c r="AD560" s="221"/>
      <c r="AE560" s="229"/>
      <c r="AF560" s="229"/>
      <c r="AG560" s="223"/>
      <c r="AH560" s="223"/>
      <c r="AI560" s="223"/>
      <c r="AJ560" s="223"/>
      <c r="AK560" s="223"/>
      <c r="AL560" s="223"/>
      <c r="AM560" s="223"/>
      <c r="AN560" s="101"/>
      <c r="AO560" s="98"/>
      <c r="AP560" s="99"/>
      <c r="AR560" s="76" t="str">
        <f t="shared" si="31"/>
        <v/>
      </c>
      <c r="AS560" s="76">
        <f t="shared" si="36"/>
        <v>0</v>
      </c>
      <c r="AT560" s="76">
        <f t="shared" si="37"/>
        <v>0</v>
      </c>
    </row>
    <row r="561" spans="1:46" ht="30" customHeight="1" x14ac:dyDescent="0.25">
      <c r="A561" s="227"/>
      <c r="B561" s="227"/>
      <c r="C561" s="227"/>
      <c r="D561" s="224"/>
      <c r="E561" s="225"/>
      <c r="F561" s="226"/>
      <c r="G561" s="224"/>
      <c r="H561" s="225"/>
      <c r="I561" s="225"/>
      <c r="J561" s="226"/>
      <c r="K561" s="111"/>
      <c r="L561" s="215"/>
      <c r="M561" s="216"/>
      <c r="N561" s="228"/>
      <c r="O561" s="228"/>
      <c r="P561" s="228"/>
      <c r="Q561" s="228"/>
      <c r="R561" s="228"/>
      <c r="S561" s="228"/>
      <c r="T561" s="228"/>
      <c r="U561" s="228"/>
      <c r="V561" s="228"/>
      <c r="W561" s="228"/>
      <c r="X561" s="100"/>
      <c r="Y561" s="100"/>
      <c r="Z561" s="100"/>
      <c r="AA561" s="219" t="str">
        <f t="shared" si="30"/>
        <v/>
      </c>
      <c r="AB561" s="220"/>
      <c r="AC561" s="221"/>
      <c r="AD561" s="221"/>
      <c r="AE561" s="222"/>
      <c r="AF561" s="222"/>
      <c r="AG561" s="223"/>
      <c r="AH561" s="223"/>
      <c r="AI561" s="223"/>
      <c r="AJ561" s="223"/>
      <c r="AK561" s="223"/>
      <c r="AL561" s="223"/>
      <c r="AM561" s="223"/>
      <c r="AN561" s="101"/>
      <c r="AO561" s="98"/>
      <c r="AP561" s="99"/>
      <c r="AR561" s="76" t="str">
        <f t="shared" si="31"/>
        <v/>
      </c>
      <c r="AS561" s="76">
        <f t="shared" si="36"/>
        <v>0</v>
      </c>
      <c r="AT561" s="76">
        <f t="shared" si="37"/>
        <v>0</v>
      </c>
    </row>
    <row r="562" spans="1:46" ht="30" customHeight="1" x14ac:dyDescent="0.25">
      <c r="A562" s="227"/>
      <c r="B562" s="227"/>
      <c r="C562" s="227"/>
      <c r="D562" s="224"/>
      <c r="E562" s="225"/>
      <c r="F562" s="226"/>
      <c r="G562" s="224"/>
      <c r="H562" s="225"/>
      <c r="I562" s="225"/>
      <c r="J562" s="226"/>
      <c r="K562" s="111"/>
      <c r="L562" s="215"/>
      <c r="M562" s="216"/>
      <c r="N562" s="228"/>
      <c r="O562" s="228"/>
      <c r="P562" s="228"/>
      <c r="Q562" s="228"/>
      <c r="R562" s="228"/>
      <c r="S562" s="228"/>
      <c r="T562" s="228"/>
      <c r="U562" s="228"/>
      <c r="V562" s="228"/>
      <c r="W562" s="228"/>
      <c r="X562" s="100"/>
      <c r="Y562" s="100"/>
      <c r="Z562" s="100"/>
      <c r="AA562" s="219" t="str">
        <f t="shared" si="30"/>
        <v/>
      </c>
      <c r="AB562" s="220"/>
      <c r="AC562" s="221"/>
      <c r="AD562" s="221"/>
      <c r="AE562" s="229"/>
      <c r="AF562" s="229"/>
      <c r="AG562" s="223"/>
      <c r="AH562" s="223"/>
      <c r="AI562" s="223"/>
      <c r="AJ562" s="223"/>
      <c r="AK562" s="223"/>
      <c r="AL562" s="223"/>
      <c r="AM562" s="223"/>
      <c r="AN562" s="101"/>
      <c r="AO562" s="98"/>
      <c r="AP562" s="99"/>
      <c r="AR562" s="76" t="str">
        <f t="shared" si="31"/>
        <v/>
      </c>
      <c r="AS562" s="76">
        <f t="shared" si="36"/>
        <v>0</v>
      </c>
      <c r="AT562" s="76">
        <f t="shared" si="37"/>
        <v>0</v>
      </c>
    </row>
    <row r="563" spans="1:46" ht="30" customHeight="1" x14ac:dyDescent="0.25">
      <c r="A563" s="227"/>
      <c r="B563" s="227"/>
      <c r="C563" s="227"/>
      <c r="D563" s="224"/>
      <c r="E563" s="225"/>
      <c r="F563" s="226"/>
      <c r="G563" s="224"/>
      <c r="H563" s="225"/>
      <c r="I563" s="225"/>
      <c r="J563" s="226"/>
      <c r="K563" s="111"/>
      <c r="L563" s="215"/>
      <c r="M563" s="216"/>
      <c r="N563" s="228"/>
      <c r="O563" s="228"/>
      <c r="P563" s="228"/>
      <c r="Q563" s="228"/>
      <c r="R563" s="228"/>
      <c r="S563" s="228"/>
      <c r="T563" s="228"/>
      <c r="U563" s="228"/>
      <c r="V563" s="228"/>
      <c r="W563" s="228"/>
      <c r="X563" s="100"/>
      <c r="Y563" s="100"/>
      <c r="Z563" s="100"/>
      <c r="AA563" s="219" t="str">
        <f t="shared" si="30"/>
        <v/>
      </c>
      <c r="AB563" s="220"/>
      <c r="AC563" s="221"/>
      <c r="AD563" s="221"/>
      <c r="AE563" s="229"/>
      <c r="AF563" s="229"/>
      <c r="AG563" s="223"/>
      <c r="AH563" s="223"/>
      <c r="AI563" s="223"/>
      <c r="AJ563" s="223"/>
      <c r="AK563" s="223"/>
      <c r="AL563" s="223"/>
      <c r="AM563" s="223"/>
      <c r="AN563" s="101"/>
      <c r="AO563" s="98"/>
      <c r="AP563" s="99"/>
      <c r="AR563" s="76" t="str">
        <f t="shared" si="31"/>
        <v/>
      </c>
      <c r="AS563" s="76">
        <f t="shared" si="36"/>
        <v>0</v>
      </c>
      <c r="AT563" s="76">
        <f t="shared" si="37"/>
        <v>0</v>
      </c>
    </row>
    <row r="564" spans="1:46" ht="30" customHeight="1" x14ac:dyDescent="0.25">
      <c r="A564" s="227"/>
      <c r="B564" s="227"/>
      <c r="C564" s="227"/>
      <c r="D564" s="230"/>
      <c r="E564" s="231"/>
      <c r="F564" s="231"/>
      <c r="G564" s="230"/>
      <c r="H564" s="231"/>
      <c r="I564" s="231"/>
      <c r="J564" s="232"/>
      <c r="K564" s="111"/>
      <c r="L564" s="215"/>
      <c r="M564" s="216"/>
      <c r="N564" s="228"/>
      <c r="O564" s="228"/>
      <c r="P564" s="228"/>
      <c r="Q564" s="228"/>
      <c r="R564" s="228"/>
      <c r="S564" s="228"/>
      <c r="T564" s="228"/>
      <c r="U564" s="228"/>
      <c r="V564" s="228"/>
      <c r="W564" s="228"/>
      <c r="X564" s="100"/>
      <c r="Y564" s="100"/>
      <c r="Z564" s="100"/>
      <c r="AA564" s="219" t="str">
        <f t="shared" si="30"/>
        <v/>
      </c>
      <c r="AB564" s="220"/>
      <c r="AC564" s="221"/>
      <c r="AD564" s="221"/>
      <c r="AE564" s="229"/>
      <c r="AF564" s="229"/>
      <c r="AG564" s="223"/>
      <c r="AH564" s="223"/>
      <c r="AI564" s="223"/>
      <c r="AJ564" s="223"/>
      <c r="AK564" s="223"/>
      <c r="AL564" s="223"/>
      <c r="AM564" s="223"/>
      <c r="AN564" s="101"/>
      <c r="AO564" s="98"/>
      <c r="AP564" s="99"/>
      <c r="AR564" s="76" t="str">
        <f t="shared" si="31"/>
        <v/>
      </c>
      <c r="AS564" s="76">
        <f t="shared" si="36"/>
        <v>0</v>
      </c>
      <c r="AT564" s="76">
        <f t="shared" si="37"/>
        <v>0</v>
      </c>
    </row>
    <row r="565" spans="1:46" ht="30" customHeight="1" x14ac:dyDescent="0.25">
      <c r="A565" s="227"/>
      <c r="B565" s="227"/>
      <c r="C565" s="227"/>
      <c r="D565" s="230"/>
      <c r="E565" s="231"/>
      <c r="F565" s="231"/>
      <c r="G565" s="224"/>
      <c r="H565" s="225"/>
      <c r="I565" s="225"/>
      <c r="J565" s="226"/>
      <c r="K565" s="111"/>
      <c r="L565" s="215"/>
      <c r="M565" s="216"/>
      <c r="N565" s="228"/>
      <c r="O565" s="228"/>
      <c r="P565" s="228"/>
      <c r="Q565" s="228"/>
      <c r="R565" s="228"/>
      <c r="S565" s="228"/>
      <c r="T565" s="228"/>
      <c r="U565" s="228"/>
      <c r="V565" s="228"/>
      <c r="W565" s="228"/>
      <c r="X565" s="100"/>
      <c r="Y565" s="100"/>
      <c r="Z565" s="100"/>
      <c r="AA565" s="219" t="str">
        <f t="shared" si="30"/>
        <v/>
      </c>
      <c r="AB565" s="220"/>
      <c r="AC565" s="221"/>
      <c r="AD565" s="221"/>
      <c r="AE565" s="229"/>
      <c r="AF565" s="229"/>
      <c r="AG565" s="223"/>
      <c r="AH565" s="223"/>
      <c r="AI565" s="223"/>
      <c r="AJ565" s="223"/>
      <c r="AK565" s="223"/>
      <c r="AL565" s="223"/>
      <c r="AM565" s="223"/>
      <c r="AN565" s="101"/>
      <c r="AO565" s="98"/>
      <c r="AP565" s="99"/>
      <c r="AR565" s="76" t="str">
        <f t="shared" si="31"/>
        <v/>
      </c>
      <c r="AS565" s="76">
        <f t="shared" si="36"/>
        <v>0</v>
      </c>
      <c r="AT565" s="76">
        <f t="shared" si="37"/>
        <v>0</v>
      </c>
    </row>
    <row r="566" spans="1:46" ht="30" customHeight="1" x14ac:dyDescent="0.25">
      <c r="A566" s="227"/>
      <c r="B566" s="227"/>
      <c r="C566" s="227"/>
      <c r="D566" s="230"/>
      <c r="E566" s="231"/>
      <c r="F566" s="231"/>
      <c r="G566" s="224"/>
      <c r="H566" s="225"/>
      <c r="I566" s="225"/>
      <c r="J566" s="226"/>
      <c r="K566" s="111"/>
      <c r="L566" s="215"/>
      <c r="M566" s="216"/>
      <c r="N566" s="228"/>
      <c r="O566" s="228"/>
      <c r="P566" s="228"/>
      <c r="Q566" s="228"/>
      <c r="R566" s="228"/>
      <c r="S566" s="228"/>
      <c r="T566" s="228"/>
      <c r="U566" s="228"/>
      <c r="V566" s="228"/>
      <c r="W566" s="228"/>
      <c r="X566" s="100"/>
      <c r="Y566" s="100"/>
      <c r="Z566" s="100"/>
      <c r="AA566" s="219" t="str">
        <f t="shared" si="30"/>
        <v/>
      </c>
      <c r="AB566" s="220"/>
      <c r="AC566" s="221"/>
      <c r="AD566" s="221"/>
      <c r="AE566" s="229"/>
      <c r="AF566" s="229"/>
      <c r="AG566" s="223"/>
      <c r="AH566" s="223"/>
      <c r="AI566" s="223"/>
      <c r="AJ566" s="223"/>
      <c r="AK566" s="223"/>
      <c r="AL566" s="223"/>
      <c r="AM566" s="223"/>
      <c r="AN566" s="101"/>
      <c r="AO566" s="98"/>
      <c r="AP566" s="99"/>
      <c r="AR566" s="76" t="str">
        <f t="shared" si="31"/>
        <v/>
      </c>
      <c r="AS566" s="76">
        <f t="shared" si="36"/>
        <v>0</v>
      </c>
      <c r="AT566" s="76">
        <f t="shared" si="37"/>
        <v>0</v>
      </c>
    </row>
    <row r="567" spans="1:46" ht="30" customHeight="1" x14ac:dyDescent="0.25">
      <c r="A567" s="227"/>
      <c r="B567" s="227"/>
      <c r="C567" s="227"/>
      <c r="D567" s="230"/>
      <c r="E567" s="231"/>
      <c r="F567" s="231"/>
      <c r="G567" s="224"/>
      <c r="H567" s="225"/>
      <c r="I567" s="225"/>
      <c r="J567" s="226"/>
      <c r="K567" s="111"/>
      <c r="L567" s="215"/>
      <c r="M567" s="216"/>
      <c r="N567" s="228"/>
      <c r="O567" s="228"/>
      <c r="P567" s="228"/>
      <c r="Q567" s="228"/>
      <c r="R567" s="228"/>
      <c r="S567" s="228"/>
      <c r="T567" s="228"/>
      <c r="U567" s="228"/>
      <c r="V567" s="228"/>
      <c r="W567" s="228"/>
      <c r="X567" s="100"/>
      <c r="Y567" s="100"/>
      <c r="Z567" s="100"/>
      <c r="AA567" s="219" t="str">
        <f t="shared" si="30"/>
        <v/>
      </c>
      <c r="AB567" s="220"/>
      <c r="AC567" s="221"/>
      <c r="AD567" s="221"/>
      <c r="AE567" s="229"/>
      <c r="AF567" s="229"/>
      <c r="AG567" s="223"/>
      <c r="AH567" s="223"/>
      <c r="AI567" s="223"/>
      <c r="AJ567" s="223"/>
      <c r="AK567" s="223"/>
      <c r="AL567" s="223"/>
      <c r="AM567" s="223"/>
      <c r="AN567" s="101"/>
      <c r="AO567" s="98"/>
      <c r="AP567" s="99"/>
      <c r="AR567" s="76" t="str">
        <f t="shared" si="31"/>
        <v/>
      </c>
      <c r="AS567" s="76">
        <f t="shared" si="36"/>
        <v>0</v>
      </c>
      <c r="AT567" s="76">
        <f t="shared" si="37"/>
        <v>0</v>
      </c>
    </row>
    <row r="568" spans="1:46" ht="30" customHeight="1" x14ac:dyDescent="0.25">
      <c r="A568" s="227"/>
      <c r="B568" s="227"/>
      <c r="C568" s="227"/>
      <c r="D568" s="224"/>
      <c r="E568" s="225"/>
      <c r="F568" s="226"/>
      <c r="G568" s="224"/>
      <c r="H568" s="225"/>
      <c r="I568" s="225"/>
      <c r="J568" s="226"/>
      <c r="K568" s="111"/>
      <c r="L568" s="215"/>
      <c r="M568" s="216"/>
      <c r="N568" s="228"/>
      <c r="O568" s="228"/>
      <c r="P568" s="228"/>
      <c r="Q568" s="228"/>
      <c r="R568" s="228"/>
      <c r="S568" s="228"/>
      <c r="T568" s="228"/>
      <c r="U568" s="228"/>
      <c r="V568" s="228"/>
      <c r="W568" s="228"/>
      <c r="X568" s="100"/>
      <c r="Y568" s="100"/>
      <c r="Z568" s="100"/>
      <c r="AA568" s="219" t="str">
        <f t="shared" si="30"/>
        <v/>
      </c>
      <c r="AB568" s="220"/>
      <c r="AC568" s="221"/>
      <c r="AD568" s="221"/>
      <c r="AE568" s="229"/>
      <c r="AF568" s="229"/>
      <c r="AG568" s="223"/>
      <c r="AH568" s="223"/>
      <c r="AI568" s="223"/>
      <c r="AJ568" s="223"/>
      <c r="AK568" s="223"/>
      <c r="AL568" s="223"/>
      <c r="AM568" s="223"/>
      <c r="AN568" s="101"/>
      <c r="AO568" s="98"/>
      <c r="AP568" s="99"/>
      <c r="AR568" s="76" t="str">
        <f t="shared" si="31"/>
        <v/>
      </c>
      <c r="AS568" s="76">
        <f t="shared" si="36"/>
        <v>0</v>
      </c>
      <c r="AT568" s="76">
        <f t="shared" si="37"/>
        <v>0</v>
      </c>
    </row>
    <row r="569" spans="1:46" ht="30" customHeight="1" x14ac:dyDescent="0.25">
      <c r="A569" s="227"/>
      <c r="B569" s="227"/>
      <c r="C569" s="227"/>
      <c r="D569" s="224"/>
      <c r="E569" s="225"/>
      <c r="F569" s="226"/>
      <c r="G569" s="224"/>
      <c r="H569" s="225"/>
      <c r="I569" s="225"/>
      <c r="J569" s="226"/>
      <c r="K569" s="111"/>
      <c r="L569" s="215"/>
      <c r="M569" s="216"/>
      <c r="N569" s="228"/>
      <c r="O569" s="228"/>
      <c r="P569" s="228"/>
      <c r="Q569" s="228"/>
      <c r="R569" s="228"/>
      <c r="S569" s="228"/>
      <c r="T569" s="228"/>
      <c r="U569" s="228"/>
      <c r="V569" s="228"/>
      <c r="W569" s="228"/>
      <c r="X569" s="100"/>
      <c r="Y569" s="100"/>
      <c r="Z569" s="100"/>
      <c r="AA569" s="219" t="str">
        <f t="shared" si="30"/>
        <v/>
      </c>
      <c r="AB569" s="220"/>
      <c r="AC569" s="221"/>
      <c r="AD569" s="221"/>
      <c r="AE569" s="222"/>
      <c r="AF569" s="222"/>
      <c r="AG569" s="223"/>
      <c r="AH569" s="223"/>
      <c r="AI569" s="223"/>
      <c r="AJ569" s="223"/>
      <c r="AK569" s="223"/>
      <c r="AL569" s="223"/>
      <c r="AM569" s="223"/>
      <c r="AN569" s="101"/>
      <c r="AO569" s="98"/>
      <c r="AP569" s="99"/>
      <c r="AR569" s="76" t="str">
        <f t="shared" si="31"/>
        <v/>
      </c>
      <c r="AS569" s="76">
        <f t="shared" si="36"/>
        <v>0</v>
      </c>
      <c r="AT569" s="76">
        <f t="shared" si="37"/>
        <v>0</v>
      </c>
    </row>
    <row r="570" spans="1:46" ht="30" customHeight="1" x14ac:dyDescent="0.25">
      <c r="A570" s="227"/>
      <c r="B570" s="227"/>
      <c r="C570" s="227"/>
      <c r="D570" s="224"/>
      <c r="E570" s="225"/>
      <c r="F570" s="226"/>
      <c r="G570" s="224"/>
      <c r="H570" s="225"/>
      <c r="I570" s="225"/>
      <c r="J570" s="226"/>
      <c r="K570" s="111"/>
      <c r="L570" s="215"/>
      <c r="M570" s="216"/>
      <c r="N570" s="228"/>
      <c r="O570" s="228"/>
      <c r="P570" s="228"/>
      <c r="Q570" s="228"/>
      <c r="R570" s="228"/>
      <c r="S570" s="228"/>
      <c r="T570" s="228"/>
      <c r="U570" s="228"/>
      <c r="V570" s="228"/>
      <c r="W570" s="228"/>
      <c r="X570" s="100"/>
      <c r="Y570" s="100"/>
      <c r="Z570" s="100"/>
      <c r="AA570" s="219" t="str">
        <f t="shared" si="30"/>
        <v/>
      </c>
      <c r="AB570" s="220"/>
      <c r="AC570" s="221"/>
      <c r="AD570" s="221"/>
      <c r="AE570" s="229"/>
      <c r="AF570" s="229"/>
      <c r="AG570" s="223"/>
      <c r="AH570" s="223"/>
      <c r="AI570" s="223"/>
      <c r="AJ570" s="223"/>
      <c r="AK570" s="223"/>
      <c r="AL570" s="223"/>
      <c r="AM570" s="223"/>
      <c r="AN570" s="101"/>
      <c r="AO570" s="98"/>
      <c r="AP570" s="99"/>
      <c r="AR570" s="76" t="str">
        <f t="shared" si="31"/>
        <v/>
      </c>
      <c r="AS570" s="76">
        <f t="shared" si="36"/>
        <v>0</v>
      </c>
      <c r="AT570" s="76">
        <f t="shared" si="37"/>
        <v>0</v>
      </c>
    </row>
    <row r="571" spans="1:46" ht="30" customHeight="1" x14ac:dyDescent="0.25">
      <c r="A571" s="227"/>
      <c r="B571" s="227"/>
      <c r="C571" s="227"/>
      <c r="D571" s="224"/>
      <c r="E571" s="225"/>
      <c r="F571" s="226"/>
      <c r="G571" s="224"/>
      <c r="H571" s="225"/>
      <c r="I571" s="225"/>
      <c r="J571" s="226"/>
      <c r="K571" s="111"/>
      <c r="L571" s="215"/>
      <c r="M571" s="216"/>
      <c r="N571" s="228"/>
      <c r="O571" s="228"/>
      <c r="P571" s="228"/>
      <c r="Q571" s="228"/>
      <c r="R571" s="228"/>
      <c r="S571" s="228"/>
      <c r="T571" s="228"/>
      <c r="U571" s="228"/>
      <c r="V571" s="228"/>
      <c r="W571" s="228"/>
      <c r="X571" s="100"/>
      <c r="Y571" s="100"/>
      <c r="Z571" s="100"/>
      <c r="AA571" s="219" t="str">
        <f t="shared" si="30"/>
        <v/>
      </c>
      <c r="AB571" s="220"/>
      <c r="AC571" s="221"/>
      <c r="AD571" s="221"/>
      <c r="AE571" s="229"/>
      <c r="AF571" s="229"/>
      <c r="AG571" s="223"/>
      <c r="AH571" s="223"/>
      <c r="AI571" s="223"/>
      <c r="AJ571" s="223"/>
      <c r="AK571" s="223"/>
      <c r="AL571" s="223"/>
      <c r="AM571" s="223"/>
      <c r="AN571" s="101"/>
      <c r="AO571" s="98"/>
      <c r="AP571" s="99"/>
      <c r="AR571" s="76" t="str">
        <f t="shared" si="31"/>
        <v/>
      </c>
      <c r="AS571" s="76">
        <f t="shared" si="36"/>
        <v>0</v>
      </c>
      <c r="AT571" s="76">
        <f t="shared" si="37"/>
        <v>0</v>
      </c>
    </row>
    <row r="572" spans="1:46" ht="30" customHeight="1" x14ac:dyDescent="0.25">
      <c r="A572" s="227"/>
      <c r="B572" s="227"/>
      <c r="C572" s="227"/>
      <c r="D572" s="224"/>
      <c r="E572" s="225"/>
      <c r="F572" s="226"/>
      <c r="G572" s="224"/>
      <c r="H572" s="225"/>
      <c r="I572" s="225"/>
      <c r="J572" s="226"/>
      <c r="K572" s="111"/>
      <c r="L572" s="215"/>
      <c r="M572" s="216"/>
      <c r="N572" s="228"/>
      <c r="O572" s="228"/>
      <c r="P572" s="228"/>
      <c r="Q572" s="228"/>
      <c r="R572" s="228"/>
      <c r="S572" s="228"/>
      <c r="T572" s="228"/>
      <c r="U572" s="228"/>
      <c r="V572" s="228"/>
      <c r="W572" s="228"/>
      <c r="X572" s="100"/>
      <c r="Y572" s="100"/>
      <c r="Z572" s="100"/>
      <c r="AA572" s="219" t="str">
        <f t="shared" si="30"/>
        <v/>
      </c>
      <c r="AB572" s="220"/>
      <c r="AC572" s="221"/>
      <c r="AD572" s="221"/>
      <c r="AE572" s="229"/>
      <c r="AF572" s="229"/>
      <c r="AG572" s="223"/>
      <c r="AH572" s="223"/>
      <c r="AI572" s="223"/>
      <c r="AJ572" s="223"/>
      <c r="AK572" s="223"/>
      <c r="AL572" s="223"/>
      <c r="AM572" s="223"/>
      <c r="AN572" s="101"/>
      <c r="AO572" s="98"/>
      <c r="AP572" s="99"/>
      <c r="AR572" s="76" t="str">
        <f t="shared" si="31"/>
        <v/>
      </c>
      <c r="AS572" s="76">
        <f t="shared" si="36"/>
        <v>0</v>
      </c>
      <c r="AT572" s="76">
        <f t="shared" si="37"/>
        <v>0</v>
      </c>
    </row>
    <row r="573" spans="1:46" ht="30" customHeight="1" x14ac:dyDescent="0.25">
      <c r="A573" s="227"/>
      <c r="B573" s="227"/>
      <c r="C573" s="227"/>
      <c r="D573" s="224"/>
      <c r="E573" s="225"/>
      <c r="F573" s="226"/>
      <c r="G573" s="224"/>
      <c r="H573" s="225"/>
      <c r="I573" s="225"/>
      <c r="J573" s="226"/>
      <c r="K573" s="111"/>
      <c r="L573" s="215"/>
      <c r="M573" s="216"/>
      <c r="N573" s="228"/>
      <c r="O573" s="228"/>
      <c r="P573" s="228"/>
      <c r="Q573" s="228"/>
      <c r="R573" s="228"/>
      <c r="S573" s="228"/>
      <c r="T573" s="228"/>
      <c r="U573" s="228"/>
      <c r="V573" s="228"/>
      <c r="W573" s="228"/>
      <c r="X573" s="100"/>
      <c r="Y573" s="100"/>
      <c r="Z573" s="100"/>
      <c r="AA573" s="219" t="str">
        <f t="shared" si="30"/>
        <v/>
      </c>
      <c r="AB573" s="220"/>
      <c r="AC573" s="221"/>
      <c r="AD573" s="221"/>
      <c r="AE573" s="229"/>
      <c r="AF573" s="229"/>
      <c r="AG573" s="223"/>
      <c r="AH573" s="223"/>
      <c r="AI573" s="223"/>
      <c r="AJ573" s="223"/>
      <c r="AK573" s="223"/>
      <c r="AL573" s="223"/>
      <c r="AM573" s="223"/>
      <c r="AN573" s="101"/>
      <c r="AO573" s="98"/>
      <c r="AP573" s="99"/>
      <c r="AR573" s="76" t="str">
        <f t="shared" si="31"/>
        <v/>
      </c>
      <c r="AS573" s="76">
        <f t="shared" si="36"/>
        <v>0</v>
      </c>
      <c r="AT573" s="76">
        <f t="shared" si="37"/>
        <v>0</v>
      </c>
    </row>
    <row r="574" spans="1:46" ht="30" customHeight="1" x14ac:dyDescent="0.25">
      <c r="A574" s="227"/>
      <c r="B574" s="227"/>
      <c r="C574" s="227"/>
      <c r="D574" s="214"/>
      <c r="E574" s="214"/>
      <c r="F574" s="214"/>
      <c r="G574" s="214"/>
      <c r="H574" s="214"/>
      <c r="I574" s="214"/>
      <c r="J574" s="214"/>
      <c r="K574" s="111"/>
      <c r="L574" s="215"/>
      <c r="M574" s="216"/>
      <c r="N574" s="228"/>
      <c r="O574" s="228"/>
      <c r="P574" s="228"/>
      <c r="Q574" s="228"/>
      <c r="R574" s="228"/>
      <c r="S574" s="228"/>
      <c r="T574" s="228"/>
      <c r="U574" s="228"/>
      <c r="V574" s="228"/>
      <c r="W574" s="228"/>
      <c r="X574" s="100"/>
      <c r="Y574" s="100"/>
      <c r="Z574" s="100"/>
      <c r="AA574" s="219" t="str">
        <f t="shared" si="30"/>
        <v/>
      </c>
      <c r="AB574" s="220"/>
      <c r="AC574" s="221"/>
      <c r="AD574" s="221"/>
      <c r="AE574" s="222"/>
      <c r="AF574" s="222"/>
      <c r="AG574" s="223"/>
      <c r="AH574" s="223"/>
      <c r="AI574" s="223"/>
      <c r="AJ574" s="223"/>
      <c r="AK574" s="223"/>
      <c r="AL574" s="223"/>
      <c r="AM574" s="223"/>
      <c r="AN574" s="101"/>
      <c r="AO574" s="98"/>
      <c r="AP574" s="99"/>
      <c r="AR574" s="76" t="str">
        <f t="shared" si="31"/>
        <v/>
      </c>
      <c r="AS574" s="76">
        <f t="shared" si="36"/>
        <v>0</v>
      </c>
      <c r="AT574" s="76">
        <f t="shared" si="37"/>
        <v>0</v>
      </c>
    </row>
    <row r="575" spans="1:46" ht="30" customHeight="1" x14ac:dyDescent="0.25">
      <c r="A575" s="227"/>
      <c r="B575" s="227"/>
      <c r="C575" s="227"/>
      <c r="D575" s="214"/>
      <c r="E575" s="214"/>
      <c r="F575" s="214"/>
      <c r="G575" s="214"/>
      <c r="H575" s="214"/>
      <c r="I575" s="214"/>
      <c r="J575" s="214"/>
      <c r="K575" s="111"/>
      <c r="L575" s="215"/>
      <c r="M575" s="216"/>
      <c r="N575" s="228"/>
      <c r="O575" s="228"/>
      <c r="P575" s="228"/>
      <c r="Q575" s="228"/>
      <c r="R575" s="228"/>
      <c r="S575" s="228"/>
      <c r="T575" s="228"/>
      <c r="U575" s="228"/>
      <c r="V575" s="228"/>
      <c r="W575" s="228"/>
      <c r="X575" s="100"/>
      <c r="Y575" s="100"/>
      <c r="Z575" s="100"/>
      <c r="AA575" s="219" t="str">
        <f t="shared" si="30"/>
        <v/>
      </c>
      <c r="AB575" s="220"/>
      <c r="AC575" s="221"/>
      <c r="AD575" s="221"/>
      <c r="AE575" s="222"/>
      <c r="AF575" s="222"/>
      <c r="AG575" s="223"/>
      <c r="AH575" s="223"/>
      <c r="AI575" s="223"/>
      <c r="AJ575" s="223"/>
      <c r="AK575" s="223"/>
      <c r="AL575" s="223"/>
      <c r="AM575" s="223"/>
      <c r="AN575" s="101"/>
      <c r="AO575" s="98"/>
      <c r="AP575" s="99"/>
      <c r="AR575" s="76" t="str">
        <f t="shared" si="31"/>
        <v/>
      </c>
      <c r="AS575" s="76">
        <f t="shared" si="36"/>
        <v>0</v>
      </c>
      <c r="AT575" s="76">
        <f t="shared" si="37"/>
        <v>0</v>
      </c>
    </row>
    <row r="576" spans="1:46" ht="30" customHeight="1" x14ac:dyDescent="0.25">
      <c r="A576" s="227"/>
      <c r="B576" s="227"/>
      <c r="C576" s="227"/>
      <c r="D576" s="214"/>
      <c r="E576" s="214"/>
      <c r="F576" s="214"/>
      <c r="G576" s="214"/>
      <c r="H576" s="214"/>
      <c r="I576" s="214"/>
      <c r="J576" s="214"/>
      <c r="K576" s="111"/>
      <c r="L576" s="215"/>
      <c r="M576" s="216"/>
      <c r="N576" s="228"/>
      <c r="O576" s="228"/>
      <c r="P576" s="228"/>
      <c r="Q576" s="228"/>
      <c r="R576" s="228"/>
      <c r="S576" s="228"/>
      <c r="T576" s="228"/>
      <c r="U576" s="228"/>
      <c r="V576" s="228"/>
      <c r="W576" s="228"/>
      <c r="X576" s="100"/>
      <c r="Y576" s="100"/>
      <c r="Z576" s="100"/>
      <c r="AA576" s="219" t="str">
        <f t="shared" si="30"/>
        <v/>
      </c>
      <c r="AB576" s="220"/>
      <c r="AC576" s="221"/>
      <c r="AD576" s="221"/>
      <c r="AE576" s="222"/>
      <c r="AF576" s="222"/>
      <c r="AG576" s="223"/>
      <c r="AH576" s="223"/>
      <c r="AI576" s="223"/>
      <c r="AJ576" s="223"/>
      <c r="AK576" s="223"/>
      <c r="AL576" s="223"/>
      <c r="AM576" s="223"/>
      <c r="AN576" s="101"/>
      <c r="AO576" s="98"/>
      <c r="AP576" s="99"/>
      <c r="AR576" s="76" t="str">
        <f t="shared" si="31"/>
        <v/>
      </c>
      <c r="AS576" s="76">
        <f t="shared" si="36"/>
        <v>0</v>
      </c>
      <c r="AT576" s="76">
        <f t="shared" si="37"/>
        <v>0</v>
      </c>
    </row>
    <row r="577" spans="1:46" ht="30" customHeight="1" x14ac:dyDescent="0.25">
      <c r="A577" s="227"/>
      <c r="B577" s="227"/>
      <c r="C577" s="227"/>
      <c r="D577" s="224"/>
      <c r="E577" s="225"/>
      <c r="F577" s="226"/>
      <c r="G577" s="224"/>
      <c r="H577" s="225"/>
      <c r="I577" s="225"/>
      <c r="J577" s="226"/>
      <c r="K577" s="111"/>
      <c r="L577" s="215"/>
      <c r="M577" s="216"/>
      <c r="N577" s="228"/>
      <c r="O577" s="228"/>
      <c r="P577" s="228"/>
      <c r="Q577" s="228"/>
      <c r="R577" s="228"/>
      <c r="S577" s="228"/>
      <c r="T577" s="228"/>
      <c r="U577" s="228"/>
      <c r="V577" s="228"/>
      <c r="W577" s="228"/>
      <c r="X577" s="100"/>
      <c r="Y577" s="100"/>
      <c r="Z577" s="100"/>
      <c r="AA577" s="219" t="str">
        <f t="shared" si="30"/>
        <v/>
      </c>
      <c r="AB577" s="220"/>
      <c r="AC577" s="221"/>
      <c r="AD577" s="221"/>
      <c r="AE577" s="222"/>
      <c r="AF577" s="222"/>
      <c r="AG577" s="223"/>
      <c r="AH577" s="223"/>
      <c r="AI577" s="223"/>
      <c r="AJ577" s="223"/>
      <c r="AK577" s="223"/>
      <c r="AL577" s="223"/>
      <c r="AM577" s="223"/>
      <c r="AN577" s="101"/>
      <c r="AO577" s="98"/>
      <c r="AP577" s="99"/>
      <c r="AR577" s="76" t="str">
        <f t="shared" si="31"/>
        <v/>
      </c>
      <c r="AS577" s="76">
        <f t="shared" si="36"/>
        <v>0</v>
      </c>
      <c r="AT577" s="76">
        <f t="shared" si="37"/>
        <v>0</v>
      </c>
    </row>
    <row r="578" spans="1:46" ht="30" customHeight="1" x14ac:dyDescent="0.25">
      <c r="A578" s="227"/>
      <c r="B578" s="227"/>
      <c r="C578" s="227"/>
      <c r="D578" s="224"/>
      <c r="E578" s="225"/>
      <c r="F578" s="226"/>
      <c r="G578" s="224"/>
      <c r="H578" s="225"/>
      <c r="I578" s="225"/>
      <c r="J578" s="226"/>
      <c r="K578" s="111"/>
      <c r="L578" s="215"/>
      <c r="M578" s="216"/>
      <c r="N578" s="228"/>
      <c r="O578" s="228"/>
      <c r="P578" s="228"/>
      <c r="Q578" s="228"/>
      <c r="R578" s="228"/>
      <c r="S578" s="228"/>
      <c r="T578" s="228"/>
      <c r="U578" s="228"/>
      <c r="V578" s="228"/>
      <c r="W578" s="228"/>
      <c r="X578" s="100"/>
      <c r="Y578" s="100"/>
      <c r="Z578" s="100"/>
      <c r="AA578" s="219" t="str">
        <f t="shared" si="30"/>
        <v/>
      </c>
      <c r="AB578" s="220"/>
      <c r="AC578" s="221"/>
      <c r="AD578" s="221"/>
      <c r="AE578" s="222"/>
      <c r="AF578" s="222"/>
      <c r="AG578" s="223"/>
      <c r="AH578" s="223"/>
      <c r="AI578" s="223"/>
      <c r="AJ578" s="223"/>
      <c r="AK578" s="223"/>
      <c r="AL578" s="223"/>
      <c r="AM578" s="223"/>
      <c r="AN578" s="101"/>
      <c r="AO578" s="98"/>
      <c r="AP578" s="99"/>
      <c r="AR578" s="76" t="str">
        <f t="shared" si="31"/>
        <v/>
      </c>
      <c r="AS578" s="76">
        <f t="shared" si="36"/>
        <v>0</v>
      </c>
      <c r="AT578" s="76">
        <f t="shared" si="37"/>
        <v>0</v>
      </c>
    </row>
    <row r="579" spans="1:46" ht="30" customHeight="1" x14ac:dyDescent="0.25">
      <c r="A579" s="227"/>
      <c r="B579" s="227"/>
      <c r="C579" s="227"/>
      <c r="D579" s="224"/>
      <c r="E579" s="225"/>
      <c r="F579" s="226"/>
      <c r="G579" s="224"/>
      <c r="H579" s="225"/>
      <c r="I579" s="225"/>
      <c r="J579" s="226"/>
      <c r="K579" s="111"/>
      <c r="L579" s="215"/>
      <c r="M579" s="216"/>
      <c r="N579" s="228"/>
      <c r="O579" s="228"/>
      <c r="P579" s="228"/>
      <c r="Q579" s="228"/>
      <c r="R579" s="228"/>
      <c r="S579" s="228"/>
      <c r="T579" s="228"/>
      <c r="U579" s="228"/>
      <c r="V579" s="228"/>
      <c r="W579" s="228"/>
      <c r="X579" s="100"/>
      <c r="Y579" s="100"/>
      <c r="Z579" s="100"/>
      <c r="AA579" s="219" t="str">
        <f t="shared" si="30"/>
        <v/>
      </c>
      <c r="AB579" s="220"/>
      <c r="AC579" s="221"/>
      <c r="AD579" s="221"/>
      <c r="AE579" s="222"/>
      <c r="AF579" s="222"/>
      <c r="AG579" s="223"/>
      <c r="AH579" s="223"/>
      <c r="AI579" s="223"/>
      <c r="AJ579" s="223"/>
      <c r="AK579" s="223"/>
      <c r="AL579" s="223"/>
      <c r="AM579" s="223"/>
      <c r="AN579" s="101"/>
      <c r="AO579" s="98"/>
      <c r="AP579" s="99"/>
      <c r="AR579" s="76" t="str">
        <f t="shared" si="31"/>
        <v/>
      </c>
      <c r="AS579" s="76">
        <f t="shared" si="36"/>
        <v>0</v>
      </c>
      <c r="AT579" s="76">
        <f t="shared" si="37"/>
        <v>0</v>
      </c>
    </row>
    <row r="580" spans="1:46" ht="30" customHeight="1" x14ac:dyDescent="0.25">
      <c r="A580" s="227"/>
      <c r="B580" s="227"/>
      <c r="C580" s="227"/>
      <c r="D580" s="224"/>
      <c r="E580" s="225"/>
      <c r="F580" s="226"/>
      <c r="G580" s="224"/>
      <c r="H580" s="225"/>
      <c r="I580" s="225"/>
      <c r="J580" s="226"/>
      <c r="K580" s="111"/>
      <c r="L580" s="215"/>
      <c r="M580" s="216"/>
      <c r="N580" s="228"/>
      <c r="O580" s="228"/>
      <c r="P580" s="228"/>
      <c r="Q580" s="228"/>
      <c r="R580" s="228"/>
      <c r="S580" s="228"/>
      <c r="T580" s="228"/>
      <c r="U580" s="228"/>
      <c r="V580" s="228"/>
      <c r="W580" s="228"/>
      <c r="X580" s="100"/>
      <c r="Y580" s="100"/>
      <c r="Z580" s="100"/>
      <c r="AA580" s="219" t="str">
        <f t="shared" si="30"/>
        <v/>
      </c>
      <c r="AB580" s="220"/>
      <c r="AC580" s="221"/>
      <c r="AD580" s="221"/>
      <c r="AE580" s="222"/>
      <c r="AF580" s="222"/>
      <c r="AG580" s="223"/>
      <c r="AH580" s="223"/>
      <c r="AI580" s="223"/>
      <c r="AJ580" s="223"/>
      <c r="AK580" s="223"/>
      <c r="AL580" s="223"/>
      <c r="AM580" s="223"/>
      <c r="AN580" s="101"/>
      <c r="AO580" s="98"/>
      <c r="AP580" s="99"/>
      <c r="AR580" s="76" t="str">
        <f t="shared" si="31"/>
        <v/>
      </c>
      <c r="AS580" s="76">
        <f t="shared" si="36"/>
        <v>0</v>
      </c>
      <c r="AT580" s="76">
        <f t="shared" si="37"/>
        <v>0</v>
      </c>
    </row>
    <row r="581" spans="1:46" ht="30" customHeight="1" x14ac:dyDescent="0.25">
      <c r="A581" s="227"/>
      <c r="B581" s="227"/>
      <c r="C581" s="227"/>
      <c r="D581" s="224"/>
      <c r="E581" s="225"/>
      <c r="F581" s="226"/>
      <c r="G581" s="224"/>
      <c r="H581" s="225"/>
      <c r="I581" s="225"/>
      <c r="J581" s="226"/>
      <c r="K581" s="111"/>
      <c r="L581" s="215"/>
      <c r="M581" s="216"/>
      <c r="N581" s="228"/>
      <c r="O581" s="228"/>
      <c r="P581" s="228"/>
      <c r="Q581" s="228"/>
      <c r="R581" s="228"/>
      <c r="S581" s="228"/>
      <c r="T581" s="228"/>
      <c r="U581" s="228"/>
      <c r="V581" s="228"/>
      <c r="W581" s="228"/>
      <c r="X581" s="100"/>
      <c r="Y581" s="100"/>
      <c r="Z581" s="100"/>
      <c r="AA581" s="219" t="str">
        <f t="shared" si="30"/>
        <v/>
      </c>
      <c r="AB581" s="220"/>
      <c r="AC581" s="221"/>
      <c r="AD581" s="221"/>
      <c r="AE581" s="222"/>
      <c r="AF581" s="222"/>
      <c r="AG581" s="223"/>
      <c r="AH581" s="223"/>
      <c r="AI581" s="223"/>
      <c r="AJ581" s="223"/>
      <c r="AK581" s="223"/>
      <c r="AL581" s="223"/>
      <c r="AM581" s="223"/>
      <c r="AN581" s="101"/>
      <c r="AO581" s="98"/>
      <c r="AP581" s="99"/>
      <c r="AR581" s="76" t="str">
        <f t="shared" si="31"/>
        <v/>
      </c>
      <c r="AS581" s="76">
        <f t="shared" si="36"/>
        <v>0</v>
      </c>
      <c r="AT581" s="76">
        <f t="shared" si="37"/>
        <v>0</v>
      </c>
    </row>
    <row r="582" spans="1:46" ht="30" customHeight="1" x14ac:dyDescent="0.25">
      <c r="A582" s="227"/>
      <c r="B582" s="227"/>
      <c r="C582" s="227"/>
      <c r="D582" s="224"/>
      <c r="E582" s="225"/>
      <c r="F582" s="226"/>
      <c r="G582" s="224"/>
      <c r="H582" s="225"/>
      <c r="I582" s="225"/>
      <c r="J582" s="226"/>
      <c r="K582" s="111"/>
      <c r="L582" s="215"/>
      <c r="M582" s="216"/>
      <c r="N582" s="228"/>
      <c r="O582" s="228"/>
      <c r="P582" s="228"/>
      <c r="Q582" s="228"/>
      <c r="R582" s="228"/>
      <c r="S582" s="228"/>
      <c r="T582" s="228"/>
      <c r="U582" s="228"/>
      <c r="V582" s="228"/>
      <c r="W582" s="228"/>
      <c r="X582" s="100"/>
      <c r="Y582" s="100"/>
      <c r="Z582" s="100"/>
      <c r="AA582" s="219" t="str">
        <f t="shared" si="30"/>
        <v/>
      </c>
      <c r="AB582" s="220"/>
      <c r="AC582" s="221"/>
      <c r="AD582" s="221"/>
      <c r="AE582" s="222"/>
      <c r="AF582" s="222"/>
      <c r="AG582" s="223"/>
      <c r="AH582" s="223"/>
      <c r="AI582" s="223"/>
      <c r="AJ582" s="223"/>
      <c r="AK582" s="223"/>
      <c r="AL582" s="223"/>
      <c r="AM582" s="223"/>
      <c r="AN582" s="101"/>
      <c r="AO582" s="98"/>
      <c r="AP582" s="99"/>
      <c r="AR582" s="76" t="str">
        <f t="shared" si="31"/>
        <v/>
      </c>
      <c r="AS582" s="76">
        <f t="shared" si="36"/>
        <v>0</v>
      </c>
      <c r="AT582" s="76">
        <f t="shared" si="37"/>
        <v>0</v>
      </c>
    </row>
    <row r="583" spans="1:46" ht="30" customHeight="1" x14ac:dyDescent="0.25">
      <c r="A583" s="227"/>
      <c r="B583" s="227"/>
      <c r="C583" s="227"/>
      <c r="D583" s="224"/>
      <c r="E583" s="225"/>
      <c r="F583" s="226"/>
      <c r="G583" s="224"/>
      <c r="H583" s="225"/>
      <c r="I583" s="225"/>
      <c r="J583" s="226"/>
      <c r="K583" s="111"/>
      <c r="L583" s="215"/>
      <c r="M583" s="216"/>
      <c r="N583" s="228"/>
      <c r="O583" s="228"/>
      <c r="P583" s="228"/>
      <c r="Q583" s="228"/>
      <c r="R583" s="228"/>
      <c r="S583" s="228"/>
      <c r="T583" s="228"/>
      <c r="U583" s="228"/>
      <c r="V583" s="228"/>
      <c r="W583" s="228"/>
      <c r="X583" s="100"/>
      <c r="Y583" s="100"/>
      <c r="Z583" s="100"/>
      <c r="AA583" s="219" t="str">
        <f t="shared" si="30"/>
        <v/>
      </c>
      <c r="AB583" s="220"/>
      <c r="AC583" s="221"/>
      <c r="AD583" s="221"/>
      <c r="AE583" s="222"/>
      <c r="AF583" s="222"/>
      <c r="AG583" s="223"/>
      <c r="AH583" s="223"/>
      <c r="AI583" s="223"/>
      <c r="AJ583" s="223"/>
      <c r="AK583" s="223"/>
      <c r="AL583" s="223"/>
      <c r="AM583" s="223"/>
      <c r="AN583" s="101"/>
      <c r="AO583" s="98"/>
      <c r="AP583" s="99"/>
      <c r="AR583" s="76" t="str">
        <f t="shared" si="31"/>
        <v/>
      </c>
      <c r="AS583" s="76">
        <f t="shared" si="36"/>
        <v>0</v>
      </c>
      <c r="AT583" s="76">
        <f t="shared" si="37"/>
        <v>0</v>
      </c>
    </row>
    <row r="584" spans="1:46" ht="30" customHeight="1" x14ac:dyDescent="0.25">
      <c r="A584" s="227"/>
      <c r="B584" s="227"/>
      <c r="C584" s="227"/>
      <c r="D584" s="224"/>
      <c r="E584" s="225"/>
      <c r="F584" s="226"/>
      <c r="G584" s="224"/>
      <c r="H584" s="225"/>
      <c r="I584" s="225"/>
      <c r="J584" s="226"/>
      <c r="K584" s="111"/>
      <c r="L584" s="215"/>
      <c r="M584" s="216"/>
      <c r="N584" s="228"/>
      <c r="O584" s="228"/>
      <c r="P584" s="228"/>
      <c r="Q584" s="228"/>
      <c r="R584" s="228"/>
      <c r="S584" s="228"/>
      <c r="T584" s="228"/>
      <c r="U584" s="228"/>
      <c r="V584" s="228"/>
      <c r="W584" s="228"/>
      <c r="X584" s="100"/>
      <c r="Y584" s="100"/>
      <c r="Z584" s="100"/>
      <c r="AA584" s="219" t="str">
        <f t="shared" si="30"/>
        <v/>
      </c>
      <c r="AB584" s="220"/>
      <c r="AC584" s="221"/>
      <c r="AD584" s="221"/>
      <c r="AE584" s="222"/>
      <c r="AF584" s="222"/>
      <c r="AG584" s="223"/>
      <c r="AH584" s="223"/>
      <c r="AI584" s="223"/>
      <c r="AJ584" s="223"/>
      <c r="AK584" s="223"/>
      <c r="AL584" s="223"/>
      <c r="AM584" s="223"/>
      <c r="AN584" s="101"/>
      <c r="AO584" s="98"/>
      <c r="AP584" s="99"/>
      <c r="AR584" s="76" t="str">
        <f t="shared" si="31"/>
        <v/>
      </c>
      <c r="AS584" s="76">
        <f t="shared" si="36"/>
        <v>0</v>
      </c>
      <c r="AT584" s="76">
        <f t="shared" si="37"/>
        <v>0</v>
      </c>
    </row>
    <row r="585" spans="1:46" ht="30" customHeight="1" x14ac:dyDescent="0.25">
      <c r="A585" s="227"/>
      <c r="B585" s="227"/>
      <c r="C585" s="227"/>
      <c r="D585" s="224"/>
      <c r="E585" s="225"/>
      <c r="F585" s="226"/>
      <c r="G585" s="224"/>
      <c r="H585" s="225"/>
      <c r="I585" s="225"/>
      <c r="J585" s="226"/>
      <c r="K585" s="111"/>
      <c r="L585" s="215"/>
      <c r="M585" s="216"/>
      <c r="N585" s="228"/>
      <c r="O585" s="228"/>
      <c r="P585" s="228"/>
      <c r="Q585" s="228"/>
      <c r="R585" s="228"/>
      <c r="S585" s="228"/>
      <c r="T585" s="228"/>
      <c r="U585" s="228"/>
      <c r="V585" s="228"/>
      <c r="W585" s="228"/>
      <c r="X585" s="100"/>
      <c r="Y585" s="100"/>
      <c r="Z585" s="100"/>
      <c r="AA585" s="219" t="str">
        <f t="shared" si="30"/>
        <v/>
      </c>
      <c r="AB585" s="220"/>
      <c r="AC585" s="221"/>
      <c r="AD585" s="221"/>
      <c r="AE585" s="222"/>
      <c r="AF585" s="222"/>
      <c r="AG585" s="223"/>
      <c r="AH585" s="223"/>
      <c r="AI585" s="223"/>
      <c r="AJ585" s="223"/>
      <c r="AK585" s="223"/>
      <c r="AL585" s="223"/>
      <c r="AM585" s="223"/>
      <c r="AN585" s="101"/>
      <c r="AO585" s="98"/>
      <c r="AP585" s="99"/>
      <c r="AR585" s="76" t="str">
        <f t="shared" si="31"/>
        <v/>
      </c>
      <c r="AS585" s="76">
        <f t="shared" si="36"/>
        <v>0</v>
      </c>
      <c r="AT585" s="76">
        <f t="shared" si="37"/>
        <v>0</v>
      </c>
    </row>
    <row r="586" spans="1:46" ht="30" customHeight="1" x14ac:dyDescent="0.25">
      <c r="A586" s="227"/>
      <c r="B586" s="227"/>
      <c r="C586" s="227"/>
      <c r="D586" s="224"/>
      <c r="E586" s="225"/>
      <c r="F586" s="226"/>
      <c r="G586" s="224"/>
      <c r="H586" s="225"/>
      <c r="I586" s="225"/>
      <c r="J586" s="226"/>
      <c r="K586" s="111"/>
      <c r="L586" s="215"/>
      <c r="M586" s="216"/>
      <c r="N586" s="228"/>
      <c r="O586" s="228"/>
      <c r="P586" s="228"/>
      <c r="Q586" s="228"/>
      <c r="R586" s="228"/>
      <c r="S586" s="228"/>
      <c r="T586" s="228"/>
      <c r="U586" s="228"/>
      <c r="V586" s="228"/>
      <c r="W586" s="228"/>
      <c r="X586" s="100"/>
      <c r="Y586" s="100"/>
      <c r="Z586" s="100"/>
      <c r="AA586" s="219" t="str">
        <f t="shared" si="30"/>
        <v/>
      </c>
      <c r="AB586" s="220"/>
      <c r="AC586" s="221"/>
      <c r="AD586" s="221"/>
      <c r="AE586" s="222"/>
      <c r="AF586" s="222"/>
      <c r="AG586" s="223"/>
      <c r="AH586" s="223"/>
      <c r="AI586" s="223"/>
      <c r="AJ586" s="223"/>
      <c r="AK586" s="223"/>
      <c r="AL586" s="223"/>
      <c r="AM586" s="223"/>
      <c r="AN586" s="101"/>
      <c r="AO586" s="98"/>
      <c r="AP586" s="99"/>
      <c r="AR586" s="76" t="str">
        <f t="shared" si="31"/>
        <v/>
      </c>
      <c r="AS586" s="76">
        <f t="shared" si="36"/>
        <v>0</v>
      </c>
      <c r="AT586" s="76">
        <f t="shared" si="37"/>
        <v>0</v>
      </c>
    </row>
    <row r="587" spans="1:46" ht="30" customHeight="1" x14ac:dyDescent="0.25">
      <c r="A587" s="214"/>
      <c r="B587" s="214"/>
      <c r="C587" s="214"/>
      <c r="D587" s="214"/>
      <c r="E587" s="214"/>
      <c r="F587" s="214"/>
      <c r="G587" s="214"/>
      <c r="H587" s="214"/>
      <c r="I587" s="214"/>
      <c r="J587" s="214"/>
      <c r="K587" s="111"/>
      <c r="L587" s="215"/>
      <c r="M587" s="216"/>
      <c r="N587" s="217"/>
      <c r="O587" s="217"/>
      <c r="P587" s="217"/>
      <c r="Q587" s="217"/>
      <c r="R587" s="217"/>
      <c r="S587" s="218"/>
      <c r="T587" s="218"/>
      <c r="U587" s="218"/>
      <c r="V587" s="218"/>
      <c r="W587" s="218"/>
      <c r="X587" s="100"/>
      <c r="Y587" s="100"/>
      <c r="Z587" s="100"/>
      <c r="AA587" s="219" t="str">
        <f t="shared" si="30"/>
        <v/>
      </c>
      <c r="AB587" s="220"/>
      <c r="AC587" s="221"/>
      <c r="AD587" s="221"/>
      <c r="AE587" s="222"/>
      <c r="AF587" s="222"/>
      <c r="AG587" s="223"/>
      <c r="AH587" s="223"/>
      <c r="AI587" s="223"/>
      <c r="AJ587" s="223"/>
      <c r="AK587" s="223"/>
      <c r="AL587" s="223"/>
      <c r="AM587" s="223"/>
      <c r="AN587" s="101"/>
      <c r="AO587" s="98"/>
      <c r="AP587" s="99"/>
      <c r="AR587" s="76" t="str">
        <f t="shared" si="31"/>
        <v/>
      </c>
      <c r="AS587" s="76">
        <f t="shared" si="36"/>
        <v>0</v>
      </c>
      <c r="AT587" s="76">
        <f t="shared" si="37"/>
        <v>0</v>
      </c>
    </row>
    <row r="588" spans="1:46" ht="30" customHeight="1" x14ac:dyDescent="0.25">
      <c r="A588" s="214"/>
      <c r="B588" s="214"/>
      <c r="C588" s="214"/>
      <c r="D588" s="214"/>
      <c r="E588" s="214"/>
      <c r="F588" s="214"/>
      <c r="G588" s="214"/>
      <c r="H588" s="214"/>
      <c r="I588" s="214"/>
      <c r="J588" s="214"/>
      <c r="K588" s="111"/>
      <c r="L588" s="215"/>
      <c r="M588" s="216"/>
      <c r="N588" s="217"/>
      <c r="O588" s="217"/>
      <c r="P588" s="217"/>
      <c r="Q588" s="217"/>
      <c r="R588" s="217"/>
      <c r="S588" s="218"/>
      <c r="T588" s="218"/>
      <c r="U588" s="218"/>
      <c r="V588" s="218"/>
      <c r="W588" s="218"/>
      <c r="X588" s="100"/>
      <c r="Y588" s="100"/>
      <c r="Z588" s="100"/>
      <c r="AA588" s="219" t="str">
        <f t="shared" si="30"/>
        <v/>
      </c>
      <c r="AB588" s="220"/>
      <c r="AC588" s="221"/>
      <c r="AD588" s="221"/>
      <c r="AE588" s="222"/>
      <c r="AF588" s="222"/>
      <c r="AG588" s="223"/>
      <c r="AH588" s="223"/>
      <c r="AI588" s="223"/>
      <c r="AJ588" s="223"/>
      <c r="AK588" s="223"/>
      <c r="AL588" s="223"/>
      <c r="AM588" s="223"/>
      <c r="AN588" s="101"/>
      <c r="AO588" s="98"/>
      <c r="AP588" s="99"/>
      <c r="AR588" s="76" t="str">
        <f t="shared" si="31"/>
        <v/>
      </c>
      <c r="AS588" s="76">
        <f t="shared" si="36"/>
        <v>0</v>
      </c>
      <c r="AT588" s="76">
        <f t="shared" si="37"/>
        <v>0</v>
      </c>
    </row>
    <row r="589" spans="1:46" ht="30" customHeight="1" x14ac:dyDescent="0.25">
      <c r="A589" s="214"/>
      <c r="B589" s="214"/>
      <c r="C589" s="214"/>
      <c r="D589" s="214"/>
      <c r="E589" s="214"/>
      <c r="F589" s="214"/>
      <c r="G589" s="214"/>
      <c r="H589" s="214"/>
      <c r="I589" s="214"/>
      <c r="J589" s="214"/>
      <c r="K589" s="111"/>
      <c r="L589" s="215"/>
      <c r="M589" s="216"/>
      <c r="N589" s="217"/>
      <c r="O589" s="217"/>
      <c r="P589" s="217"/>
      <c r="Q589" s="217"/>
      <c r="R589" s="217"/>
      <c r="S589" s="218"/>
      <c r="T589" s="218"/>
      <c r="U589" s="218"/>
      <c r="V589" s="218"/>
      <c r="W589" s="218"/>
      <c r="X589" s="100"/>
      <c r="Y589" s="100"/>
      <c r="Z589" s="100"/>
      <c r="AA589" s="219" t="str">
        <f t="shared" si="30"/>
        <v/>
      </c>
      <c r="AB589" s="220"/>
      <c r="AC589" s="221"/>
      <c r="AD589" s="221"/>
      <c r="AE589" s="222"/>
      <c r="AF589" s="222"/>
      <c r="AG589" s="223"/>
      <c r="AH589" s="223"/>
      <c r="AI589" s="223"/>
      <c r="AJ589" s="223"/>
      <c r="AK589" s="223"/>
      <c r="AL589" s="223"/>
      <c r="AM589" s="223"/>
      <c r="AN589" s="101"/>
      <c r="AO589" s="98"/>
      <c r="AP589" s="99"/>
      <c r="AR589" s="76" t="str">
        <f t="shared" si="31"/>
        <v/>
      </c>
      <c r="AS589" s="76">
        <f t="shared" si="36"/>
        <v>0</v>
      </c>
      <c r="AT589" s="76">
        <f t="shared" si="37"/>
        <v>0</v>
      </c>
    </row>
    <row r="590" spans="1:46" ht="30" customHeight="1" x14ac:dyDescent="0.25">
      <c r="A590" s="214"/>
      <c r="B590" s="214"/>
      <c r="C590" s="214"/>
      <c r="D590" s="224"/>
      <c r="E590" s="225"/>
      <c r="F590" s="226"/>
      <c r="G590" s="224"/>
      <c r="H590" s="225"/>
      <c r="I590" s="225"/>
      <c r="J590" s="226"/>
      <c r="K590" s="111"/>
      <c r="L590" s="215"/>
      <c r="M590" s="216"/>
      <c r="N590" s="217"/>
      <c r="O590" s="217"/>
      <c r="P590" s="217"/>
      <c r="Q590" s="217"/>
      <c r="R590" s="217"/>
      <c r="S590" s="218"/>
      <c r="T590" s="218"/>
      <c r="U590" s="218"/>
      <c r="V590" s="218"/>
      <c r="W590" s="218"/>
      <c r="X590" s="100"/>
      <c r="Y590" s="100"/>
      <c r="Z590" s="100"/>
      <c r="AA590" s="219" t="str">
        <f t="shared" si="30"/>
        <v/>
      </c>
      <c r="AB590" s="220"/>
      <c r="AC590" s="221"/>
      <c r="AD590" s="221"/>
      <c r="AE590" s="222"/>
      <c r="AF590" s="222"/>
      <c r="AG590" s="223"/>
      <c r="AH590" s="223"/>
      <c r="AI590" s="223"/>
      <c r="AJ590" s="223"/>
      <c r="AK590" s="223"/>
      <c r="AL590" s="223"/>
      <c r="AM590" s="223"/>
      <c r="AN590" s="101"/>
      <c r="AO590" s="98"/>
      <c r="AP590" s="99"/>
      <c r="AR590" s="76" t="str">
        <f t="shared" si="31"/>
        <v/>
      </c>
      <c r="AS590" s="76">
        <f t="shared" si="36"/>
        <v>0</v>
      </c>
      <c r="AT590" s="76">
        <f t="shared" si="37"/>
        <v>0</v>
      </c>
    </row>
    <row r="591" spans="1:46" ht="30" customHeight="1" x14ac:dyDescent="0.25">
      <c r="A591" s="214"/>
      <c r="B591" s="214"/>
      <c r="C591" s="214"/>
      <c r="D591" s="224"/>
      <c r="E591" s="225"/>
      <c r="F591" s="226"/>
      <c r="G591" s="224"/>
      <c r="H591" s="225"/>
      <c r="I591" s="225"/>
      <c r="J591" s="226"/>
      <c r="K591" s="111"/>
      <c r="L591" s="215"/>
      <c r="M591" s="216"/>
      <c r="N591" s="217"/>
      <c r="O591" s="217"/>
      <c r="P591" s="217"/>
      <c r="Q591" s="217"/>
      <c r="R591" s="217"/>
      <c r="S591" s="218"/>
      <c r="T591" s="218"/>
      <c r="U591" s="218"/>
      <c r="V591" s="218"/>
      <c r="W591" s="218"/>
      <c r="X591" s="100"/>
      <c r="Y591" s="100"/>
      <c r="Z591" s="100"/>
      <c r="AA591" s="219" t="str">
        <f t="shared" si="30"/>
        <v/>
      </c>
      <c r="AB591" s="220"/>
      <c r="AC591" s="221"/>
      <c r="AD591" s="221"/>
      <c r="AE591" s="222"/>
      <c r="AF591" s="222"/>
      <c r="AG591" s="223"/>
      <c r="AH591" s="223"/>
      <c r="AI591" s="223"/>
      <c r="AJ591" s="223"/>
      <c r="AK591" s="223"/>
      <c r="AL591" s="223"/>
      <c r="AM591" s="223"/>
      <c r="AN591" s="101"/>
      <c r="AO591" s="98"/>
      <c r="AP591" s="99"/>
      <c r="AR591" s="76" t="str">
        <f t="shared" si="31"/>
        <v/>
      </c>
      <c r="AS591" s="76">
        <f t="shared" si="36"/>
        <v>0</v>
      </c>
      <c r="AT591" s="76">
        <f t="shared" si="37"/>
        <v>0</v>
      </c>
    </row>
    <row r="592" spans="1:46" ht="30" customHeight="1" x14ac:dyDescent="0.25">
      <c r="A592" s="214"/>
      <c r="B592" s="214"/>
      <c r="C592" s="214"/>
      <c r="D592" s="224"/>
      <c r="E592" s="225"/>
      <c r="F592" s="226"/>
      <c r="G592" s="224"/>
      <c r="H592" s="225"/>
      <c r="I592" s="225"/>
      <c r="J592" s="226"/>
      <c r="K592" s="111"/>
      <c r="L592" s="215"/>
      <c r="M592" s="216"/>
      <c r="N592" s="217"/>
      <c r="O592" s="217"/>
      <c r="P592" s="217"/>
      <c r="Q592" s="217"/>
      <c r="R592" s="217"/>
      <c r="S592" s="218"/>
      <c r="T592" s="218"/>
      <c r="U592" s="218"/>
      <c r="V592" s="218"/>
      <c r="W592" s="218"/>
      <c r="X592" s="100"/>
      <c r="Y592" s="100"/>
      <c r="Z592" s="100"/>
      <c r="AA592" s="219" t="str">
        <f t="shared" si="30"/>
        <v/>
      </c>
      <c r="AB592" s="220"/>
      <c r="AC592" s="221"/>
      <c r="AD592" s="221"/>
      <c r="AE592" s="222"/>
      <c r="AF592" s="222"/>
      <c r="AG592" s="223"/>
      <c r="AH592" s="223"/>
      <c r="AI592" s="223"/>
      <c r="AJ592" s="223"/>
      <c r="AK592" s="223"/>
      <c r="AL592" s="223"/>
      <c r="AM592" s="223"/>
      <c r="AN592" s="101"/>
      <c r="AO592" s="98"/>
      <c r="AP592" s="99"/>
      <c r="AR592" s="76" t="str">
        <f t="shared" si="31"/>
        <v/>
      </c>
      <c r="AS592" s="76">
        <f t="shared" si="36"/>
        <v>0</v>
      </c>
      <c r="AT592" s="76">
        <f t="shared" si="37"/>
        <v>0</v>
      </c>
    </row>
    <row r="593" spans="1:46" ht="30" customHeight="1" x14ac:dyDescent="0.25">
      <c r="A593" s="214"/>
      <c r="B593" s="214"/>
      <c r="C593" s="214"/>
      <c r="D593" s="224"/>
      <c r="E593" s="225"/>
      <c r="F593" s="226"/>
      <c r="G593" s="224"/>
      <c r="H593" s="225"/>
      <c r="I593" s="225"/>
      <c r="J593" s="226"/>
      <c r="K593" s="111"/>
      <c r="L593" s="215"/>
      <c r="M593" s="216"/>
      <c r="N593" s="217"/>
      <c r="O593" s="217"/>
      <c r="P593" s="217"/>
      <c r="Q593" s="217"/>
      <c r="R593" s="217"/>
      <c r="S593" s="218"/>
      <c r="T593" s="218"/>
      <c r="U593" s="218"/>
      <c r="V593" s="218"/>
      <c r="W593" s="218"/>
      <c r="X593" s="100"/>
      <c r="Y593" s="100"/>
      <c r="Z593" s="100"/>
      <c r="AA593" s="219" t="str">
        <f t="shared" si="30"/>
        <v/>
      </c>
      <c r="AB593" s="220"/>
      <c r="AC593" s="221"/>
      <c r="AD593" s="221"/>
      <c r="AE593" s="222"/>
      <c r="AF593" s="222"/>
      <c r="AG593" s="223"/>
      <c r="AH593" s="223"/>
      <c r="AI593" s="223"/>
      <c r="AJ593" s="223"/>
      <c r="AK593" s="223"/>
      <c r="AL593" s="223"/>
      <c r="AM593" s="223"/>
      <c r="AN593" s="101"/>
      <c r="AO593" s="98"/>
      <c r="AP593" s="99"/>
      <c r="AR593" s="76" t="str">
        <f t="shared" si="31"/>
        <v/>
      </c>
      <c r="AS593" s="76">
        <f t="shared" si="36"/>
        <v>0</v>
      </c>
      <c r="AT593" s="76">
        <f t="shared" si="37"/>
        <v>0</v>
      </c>
    </row>
    <row r="594" spans="1:46" ht="30" customHeight="1" x14ac:dyDescent="0.25">
      <c r="A594" s="214"/>
      <c r="B594" s="214"/>
      <c r="C594" s="214"/>
      <c r="D594" s="224"/>
      <c r="E594" s="225"/>
      <c r="F594" s="226"/>
      <c r="G594" s="224"/>
      <c r="H594" s="225"/>
      <c r="I594" s="225"/>
      <c r="J594" s="226"/>
      <c r="K594" s="111"/>
      <c r="L594" s="215"/>
      <c r="M594" s="216"/>
      <c r="N594" s="217"/>
      <c r="O594" s="217"/>
      <c r="P594" s="217"/>
      <c r="Q594" s="217"/>
      <c r="R594" s="217"/>
      <c r="S594" s="218"/>
      <c r="T594" s="218"/>
      <c r="U594" s="218"/>
      <c r="V594" s="218"/>
      <c r="W594" s="218"/>
      <c r="X594" s="100"/>
      <c r="Y594" s="100"/>
      <c r="Z594" s="100"/>
      <c r="AA594" s="219" t="str">
        <f t="shared" si="30"/>
        <v/>
      </c>
      <c r="AB594" s="220"/>
      <c r="AC594" s="221"/>
      <c r="AD594" s="221"/>
      <c r="AE594" s="222"/>
      <c r="AF594" s="222"/>
      <c r="AG594" s="223"/>
      <c r="AH594" s="223"/>
      <c r="AI594" s="223"/>
      <c r="AJ594" s="223"/>
      <c r="AK594" s="223"/>
      <c r="AL594" s="223"/>
      <c r="AM594" s="223"/>
      <c r="AN594" s="101"/>
      <c r="AO594" s="98"/>
      <c r="AP594" s="99"/>
      <c r="AR594" s="76" t="str">
        <f t="shared" si="31"/>
        <v/>
      </c>
      <c r="AS594" s="76">
        <f t="shared" si="36"/>
        <v>0</v>
      </c>
      <c r="AT594" s="76">
        <f t="shared" si="37"/>
        <v>0</v>
      </c>
    </row>
    <row r="595" spans="1:46" ht="30" customHeight="1" x14ac:dyDescent="0.25">
      <c r="A595" s="214"/>
      <c r="B595" s="214"/>
      <c r="C595" s="214"/>
      <c r="D595" s="224"/>
      <c r="E595" s="225"/>
      <c r="F595" s="226"/>
      <c r="G595" s="224"/>
      <c r="H595" s="225"/>
      <c r="I595" s="225"/>
      <c r="J595" s="226"/>
      <c r="K595" s="111"/>
      <c r="L595" s="215"/>
      <c r="M595" s="216"/>
      <c r="N595" s="217"/>
      <c r="O595" s="217"/>
      <c r="P595" s="217"/>
      <c r="Q595" s="217"/>
      <c r="R595" s="217"/>
      <c r="S595" s="218"/>
      <c r="T595" s="218"/>
      <c r="U595" s="218"/>
      <c r="V595" s="218"/>
      <c r="W595" s="218"/>
      <c r="X595" s="100"/>
      <c r="Y595" s="100"/>
      <c r="Z595" s="100"/>
      <c r="AA595" s="219" t="str">
        <f t="shared" si="30"/>
        <v/>
      </c>
      <c r="AB595" s="220"/>
      <c r="AC595" s="221"/>
      <c r="AD595" s="221"/>
      <c r="AE595" s="222"/>
      <c r="AF595" s="222"/>
      <c r="AG595" s="223"/>
      <c r="AH595" s="223"/>
      <c r="AI595" s="223"/>
      <c r="AJ595" s="223"/>
      <c r="AK595" s="223"/>
      <c r="AL595" s="223"/>
      <c r="AM595" s="223"/>
      <c r="AN595" s="101"/>
      <c r="AO595" s="98"/>
      <c r="AP595" s="99"/>
      <c r="AR595" s="76" t="str">
        <f t="shared" si="31"/>
        <v/>
      </c>
      <c r="AS595" s="76">
        <f t="shared" ref="AS595:AS658" si="38">IF(K595&lt;&gt;"Tier 1",AP595,"")</f>
        <v>0</v>
      </c>
      <c r="AT595" s="76">
        <f t="shared" ref="AT595:AT658" si="39">MIN(IF(AN595&gt;=0,IF(AP595&gt;=0, AN595:AP595, " ")))</f>
        <v>0</v>
      </c>
    </row>
    <row r="596" spans="1:46" ht="30" customHeight="1" x14ac:dyDescent="0.25">
      <c r="A596" s="214"/>
      <c r="B596" s="214"/>
      <c r="C596" s="214"/>
      <c r="D596" s="224"/>
      <c r="E596" s="225"/>
      <c r="F596" s="226"/>
      <c r="G596" s="224"/>
      <c r="H596" s="225"/>
      <c r="I596" s="225"/>
      <c r="J596" s="226"/>
      <c r="K596" s="111"/>
      <c r="L596" s="215"/>
      <c r="M596" s="216"/>
      <c r="N596" s="217"/>
      <c r="O596" s="217"/>
      <c r="P596" s="217"/>
      <c r="Q596" s="217"/>
      <c r="R596" s="217"/>
      <c r="S596" s="218"/>
      <c r="T596" s="218"/>
      <c r="U596" s="218"/>
      <c r="V596" s="218"/>
      <c r="W596" s="218"/>
      <c r="X596" s="100"/>
      <c r="Y596" s="100"/>
      <c r="Z596" s="100"/>
      <c r="AA596" s="219" t="str">
        <f t="shared" si="30"/>
        <v/>
      </c>
      <c r="AB596" s="220"/>
      <c r="AC596" s="221"/>
      <c r="AD596" s="221"/>
      <c r="AE596" s="222"/>
      <c r="AF596" s="222"/>
      <c r="AG596" s="223"/>
      <c r="AH596" s="223"/>
      <c r="AI596" s="223"/>
      <c r="AJ596" s="223"/>
      <c r="AK596" s="223"/>
      <c r="AL596" s="223"/>
      <c r="AM596" s="223"/>
      <c r="AN596" s="101"/>
      <c r="AO596" s="98"/>
      <c r="AP596" s="99"/>
      <c r="AR596" s="76" t="str">
        <f t="shared" si="31"/>
        <v/>
      </c>
      <c r="AS596" s="76">
        <f t="shared" si="38"/>
        <v>0</v>
      </c>
      <c r="AT596" s="76">
        <f t="shared" si="39"/>
        <v>0</v>
      </c>
    </row>
    <row r="597" spans="1:46" ht="30" customHeight="1" x14ac:dyDescent="0.25">
      <c r="A597" s="214"/>
      <c r="B597" s="214"/>
      <c r="C597" s="214"/>
      <c r="D597" s="224"/>
      <c r="E597" s="225"/>
      <c r="F597" s="226"/>
      <c r="G597" s="224"/>
      <c r="H597" s="225"/>
      <c r="I597" s="225"/>
      <c r="J597" s="226"/>
      <c r="K597" s="111"/>
      <c r="L597" s="215"/>
      <c r="M597" s="216"/>
      <c r="N597" s="217"/>
      <c r="O597" s="217"/>
      <c r="P597" s="217"/>
      <c r="Q597" s="217"/>
      <c r="R597" s="217"/>
      <c r="S597" s="218"/>
      <c r="T597" s="218"/>
      <c r="U597" s="218"/>
      <c r="V597" s="218"/>
      <c r="W597" s="218"/>
      <c r="X597" s="100"/>
      <c r="Y597" s="100"/>
      <c r="Z597" s="100"/>
      <c r="AA597" s="219" t="str">
        <f t="shared" si="30"/>
        <v/>
      </c>
      <c r="AB597" s="220"/>
      <c r="AC597" s="221"/>
      <c r="AD597" s="221"/>
      <c r="AE597" s="222"/>
      <c r="AF597" s="222"/>
      <c r="AG597" s="223"/>
      <c r="AH597" s="223"/>
      <c r="AI597" s="223"/>
      <c r="AJ597" s="223"/>
      <c r="AK597" s="223"/>
      <c r="AL597" s="223"/>
      <c r="AM597" s="223"/>
      <c r="AN597" s="101"/>
      <c r="AO597" s="98"/>
      <c r="AP597" s="99"/>
      <c r="AR597" s="76" t="str">
        <f t="shared" si="31"/>
        <v/>
      </c>
      <c r="AS597" s="76">
        <f t="shared" si="38"/>
        <v>0</v>
      </c>
      <c r="AT597" s="76">
        <f t="shared" si="39"/>
        <v>0</v>
      </c>
    </row>
    <row r="598" spans="1:46" ht="30" customHeight="1" x14ac:dyDescent="0.25">
      <c r="A598" s="214"/>
      <c r="B598" s="214"/>
      <c r="C598" s="214"/>
      <c r="D598" s="224"/>
      <c r="E598" s="225"/>
      <c r="F598" s="226"/>
      <c r="G598" s="224"/>
      <c r="H598" s="225"/>
      <c r="I598" s="225"/>
      <c r="J598" s="226"/>
      <c r="K598" s="111"/>
      <c r="L598" s="215"/>
      <c r="M598" s="216"/>
      <c r="N598" s="217"/>
      <c r="O598" s="217"/>
      <c r="P598" s="217"/>
      <c r="Q598" s="217"/>
      <c r="R598" s="217"/>
      <c r="S598" s="218"/>
      <c r="T598" s="218"/>
      <c r="U598" s="218"/>
      <c r="V598" s="218"/>
      <c r="W598" s="218"/>
      <c r="X598" s="100"/>
      <c r="Y598" s="100"/>
      <c r="Z598" s="100"/>
      <c r="AA598" s="219" t="str">
        <f t="shared" si="30"/>
        <v/>
      </c>
      <c r="AB598" s="220"/>
      <c r="AC598" s="221"/>
      <c r="AD598" s="221"/>
      <c r="AE598" s="222"/>
      <c r="AF598" s="222"/>
      <c r="AG598" s="223"/>
      <c r="AH598" s="223"/>
      <c r="AI598" s="223"/>
      <c r="AJ598" s="223"/>
      <c r="AK598" s="223"/>
      <c r="AL598" s="223"/>
      <c r="AM598" s="223"/>
      <c r="AN598" s="101"/>
      <c r="AO598" s="98"/>
      <c r="AP598" s="99"/>
      <c r="AR598" s="76" t="str">
        <f t="shared" si="31"/>
        <v/>
      </c>
      <c r="AS598" s="76">
        <f t="shared" si="38"/>
        <v>0</v>
      </c>
      <c r="AT598" s="76">
        <f t="shared" si="39"/>
        <v>0</v>
      </c>
    </row>
    <row r="599" spans="1:46" ht="30" customHeight="1" x14ac:dyDescent="0.25">
      <c r="A599" s="214"/>
      <c r="B599" s="214"/>
      <c r="C599" s="214"/>
      <c r="D599" s="224"/>
      <c r="E599" s="225"/>
      <c r="F599" s="226"/>
      <c r="G599" s="224"/>
      <c r="H599" s="225"/>
      <c r="I599" s="225"/>
      <c r="J599" s="226"/>
      <c r="K599" s="111"/>
      <c r="L599" s="215"/>
      <c r="M599" s="216"/>
      <c r="N599" s="217"/>
      <c r="O599" s="217"/>
      <c r="P599" s="217"/>
      <c r="Q599" s="217"/>
      <c r="R599" s="217"/>
      <c r="S599" s="218"/>
      <c r="T599" s="218"/>
      <c r="U599" s="218"/>
      <c r="V599" s="218"/>
      <c r="W599" s="218"/>
      <c r="X599" s="100"/>
      <c r="Y599" s="100"/>
      <c r="Z599" s="100"/>
      <c r="AA599" s="219" t="str">
        <f t="shared" si="30"/>
        <v/>
      </c>
      <c r="AB599" s="220"/>
      <c r="AC599" s="221"/>
      <c r="AD599" s="221"/>
      <c r="AE599" s="222"/>
      <c r="AF599" s="222"/>
      <c r="AG599" s="223"/>
      <c r="AH599" s="223"/>
      <c r="AI599" s="223"/>
      <c r="AJ599" s="223"/>
      <c r="AK599" s="223"/>
      <c r="AL599" s="223"/>
      <c r="AM599" s="223"/>
      <c r="AN599" s="101"/>
      <c r="AO599" s="98"/>
      <c r="AP599" s="99"/>
      <c r="AR599" s="76" t="str">
        <f t="shared" si="31"/>
        <v/>
      </c>
      <c r="AS599" s="76">
        <f t="shared" si="38"/>
        <v>0</v>
      </c>
      <c r="AT599" s="76">
        <f t="shared" si="39"/>
        <v>0</v>
      </c>
    </row>
    <row r="600" spans="1:46" ht="30" customHeight="1" x14ac:dyDescent="0.25">
      <c r="A600" s="214"/>
      <c r="B600" s="214"/>
      <c r="C600" s="214"/>
      <c r="D600" s="214"/>
      <c r="E600" s="214"/>
      <c r="F600" s="214"/>
      <c r="G600" s="214"/>
      <c r="H600" s="214"/>
      <c r="I600" s="214"/>
      <c r="J600" s="214"/>
      <c r="K600" s="111"/>
      <c r="L600" s="215"/>
      <c r="M600" s="216"/>
      <c r="N600" s="217"/>
      <c r="O600" s="217"/>
      <c r="P600" s="217"/>
      <c r="Q600" s="217"/>
      <c r="R600" s="217"/>
      <c r="S600" s="218"/>
      <c r="T600" s="218"/>
      <c r="U600" s="218"/>
      <c r="V600" s="218"/>
      <c r="W600" s="218"/>
      <c r="X600" s="100"/>
      <c r="Y600" s="100"/>
      <c r="Z600" s="100"/>
      <c r="AA600" s="219" t="str">
        <f t="shared" si="30"/>
        <v/>
      </c>
      <c r="AB600" s="220"/>
      <c r="AC600" s="221"/>
      <c r="AD600" s="221"/>
      <c r="AE600" s="222"/>
      <c r="AF600" s="222"/>
      <c r="AG600" s="223"/>
      <c r="AH600" s="223"/>
      <c r="AI600" s="223"/>
      <c r="AJ600" s="223"/>
      <c r="AK600" s="223"/>
      <c r="AL600" s="223"/>
      <c r="AM600" s="223"/>
      <c r="AN600" s="101"/>
      <c r="AO600" s="98"/>
      <c r="AP600" s="99"/>
      <c r="AR600" s="76" t="str">
        <f t="shared" si="31"/>
        <v/>
      </c>
      <c r="AS600" s="76">
        <f t="shared" si="38"/>
        <v>0</v>
      </c>
      <c r="AT600" s="76">
        <f t="shared" si="39"/>
        <v>0</v>
      </c>
    </row>
    <row r="601" spans="1:46" ht="30" customHeight="1" x14ac:dyDescent="0.25">
      <c r="A601" s="214"/>
      <c r="B601" s="214"/>
      <c r="C601" s="214"/>
      <c r="D601" s="214"/>
      <c r="E601" s="214"/>
      <c r="F601" s="214"/>
      <c r="G601" s="214"/>
      <c r="H601" s="214"/>
      <c r="I601" s="214"/>
      <c r="J601" s="214"/>
      <c r="K601" s="111"/>
      <c r="L601" s="215"/>
      <c r="M601" s="216"/>
      <c r="N601" s="217"/>
      <c r="O601" s="217"/>
      <c r="P601" s="217"/>
      <c r="Q601" s="217"/>
      <c r="R601" s="217"/>
      <c r="S601" s="218"/>
      <c r="T601" s="218"/>
      <c r="U601" s="218"/>
      <c r="V601" s="218"/>
      <c r="W601" s="218"/>
      <c r="X601" s="100"/>
      <c r="Y601" s="100"/>
      <c r="Z601" s="100"/>
      <c r="AA601" s="219" t="str">
        <f t="shared" si="30"/>
        <v/>
      </c>
      <c r="AB601" s="220"/>
      <c r="AC601" s="221"/>
      <c r="AD601" s="221"/>
      <c r="AE601" s="222"/>
      <c r="AF601" s="222"/>
      <c r="AG601" s="223"/>
      <c r="AH601" s="223"/>
      <c r="AI601" s="223"/>
      <c r="AJ601" s="223"/>
      <c r="AK601" s="223"/>
      <c r="AL601" s="223"/>
      <c r="AM601" s="223"/>
      <c r="AN601" s="101"/>
      <c r="AO601" s="98"/>
      <c r="AP601" s="99"/>
      <c r="AR601" s="76" t="str">
        <f t="shared" si="31"/>
        <v/>
      </c>
      <c r="AS601" s="76">
        <f t="shared" si="38"/>
        <v>0</v>
      </c>
      <c r="AT601" s="76">
        <f t="shared" si="39"/>
        <v>0</v>
      </c>
    </row>
    <row r="602" spans="1:46" ht="30" customHeight="1" x14ac:dyDescent="0.25">
      <c r="A602" s="214"/>
      <c r="B602" s="214"/>
      <c r="C602" s="214"/>
      <c r="D602" s="214"/>
      <c r="E602" s="214"/>
      <c r="F602" s="214"/>
      <c r="G602" s="214"/>
      <c r="H602" s="214"/>
      <c r="I602" s="214"/>
      <c r="J602" s="214"/>
      <c r="K602" s="111"/>
      <c r="L602" s="215"/>
      <c r="M602" s="216"/>
      <c r="N602" s="217"/>
      <c r="O602" s="217"/>
      <c r="P602" s="217"/>
      <c r="Q602" s="217"/>
      <c r="R602" s="217"/>
      <c r="S602" s="218"/>
      <c r="T602" s="218"/>
      <c r="U602" s="218"/>
      <c r="V602" s="218"/>
      <c r="W602" s="218"/>
      <c r="X602" s="100"/>
      <c r="Y602" s="100"/>
      <c r="Z602" s="100"/>
      <c r="AA602" s="219" t="str">
        <f t="shared" si="30"/>
        <v/>
      </c>
      <c r="AB602" s="220"/>
      <c r="AC602" s="221"/>
      <c r="AD602" s="221"/>
      <c r="AE602" s="222"/>
      <c r="AF602" s="222"/>
      <c r="AG602" s="223"/>
      <c r="AH602" s="223"/>
      <c r="AI602" s="223"/>
      <c r="AJ602" s="223"/>
      <c r="AK602" s="223"/>
      <c r="AL602" s="223"/>
      <c r="AM602" s="223"/>
      <c r="AN602" s="101"/>
      <c r="AO602" s="98"/>
      <c r="AP602" s="99"/>
      <c r="AR602" s="76" t="str">
        <f t="shared" si="31"/>
        <v/>
      </c>
      <c r="AS602" s="76">
        <f t="shared" si="38"/>
        <v>0</v>
      </c>
      <c r="AT602" s="76">
        <f t="shared" si="39"/>
        <v>0</v>
      </c>
    </row>
    <row r="603" spans="1:46" ht="30" customHeight="1" x14ac:dyDescent="0.25">
      <c r="A603" s="214"/>
      <c r="B603" s="214"/>
      <c r="C603" s="214"/>
      <c r="D603" s="112"/>
      <c r="E603" s="113"/>
      <c r="F603" s="114"/>
      <c r="G603" s="112"/>
      <c r="H603" s="113"/>
      <c r="I603" s="113"/>
      <c r="J603" s="114"/>
      <c r="K603" s="111"/>
      <c r="L603" s="215"/>
      <c r="M603" s="216"/>
      <c r="N603" s="217"/>
      <c r="O603" s="217"/>
      <c r="P603" s="217"/>
      <c r="Q603" s="217"/>
      <c r="R603" s="217"/>
      <c r="S603" s="218"/>
      <c r="T603" s="218"/>
      <c r="U603" s="218"/>
      <c r="V603" s="218"/>
      <c r="W603" s="218"/>
      <c r="X603" s="100"/>
      <c r="Y603" s="100"/>
      <c r="Z603" s="100"/>
      <c r="AA603" s="219" t="str">
        <f t="shared" si="30"/>
        <v/>
      </c>
      <c r="AB603" s="220"/>
      <c r="AC603" s="221"/>
      <c r="AD603" s="221"/>
      <c r="AE603" s="222"/>
      <c r="AF603" s="222"/>
      <c r="AG603" s="223"/>
      <c r="AH603" s="223"/>
      <c r="AI603" s="223"/>
      <c r="AJ603" s="223"/>
      <c r="AK603" s="223"/>
      <c r="AL603" s="223"/>
      <c r="AM603" s="223"/>
      <c r="AN603" s="101"/>
      <c r="AO603" s="98"/>
      <c r="AP603" s="99"/>
      <c r="AR603" s="76" t="str">
        <f t="shared" si="31"/>
        <v/>
      </c>
      <c r="AS603" s="76">
        <f t="shared" si="38"/>
        <v>0</v>
      </c>
      <c r="AT603" s="76">
        <f t="shared" si="39"/>
        <v>0</v>
      </c>
    </row>
    <row r="604" spans="1:46" ht="30" customHeight="1" x14ac:dyDescent="0.25">
      <c r="A604" s="214"/>
      <c r="B604" s="214"/>
      <c r="C604" s="214"/>
      <c r="D604" s="112"/>
      <c r="E604" s="113"/>
      <c r="F604" s="114"/>
      <c r="G604" s="112"/>
      <c r="H604" s="113"/>
      <c r="I604" s="113"/>
      <c r="J604" s="114"/>
      <c r="K604" s="111"/>
      <c r="L604" s="215"/>
      <c r="M604" s="216"/>
      <c r="N604" s="217"/>
      <c r="O604" s="217"/>
      <c r="P604" s="217"/>
      <c r="Q604" s="217"/>
      <c r="R604" s="217"/>
      <c r="S604" s="218"/>
      <c r="T604" s="218"/>
      <c r="U604" s="218"/>
      <c r="V604" s="218"/>
      <c r="W604" s="218"/>
      <c r="X604" s="100"/>
      <c r="Y604" s="100"/>
      <c r="Z604" s="100"/>
      <c r="AA604" s="219" t="str">
        <f t="shared" si="30"/>
        <v/>
      </c>
      <c r="AB604" s="220"/>
      <c r="AC604" s="221"/>
      <c r="AD604" s="221"/>
      <c r="AE604" s="222"/>
      <c r="AF604" s="222"/>
      <c r="AG604" s="223"/>
      <c r="AH604" s="223"/>
      <c r="AI604" s="223"/>
      <c r="AJ604" s="223"/>
      <c r="AK604" s="223"/>
      <c r="AL604" s="223"/>
      <c r="AM604" s="223"/>
      <c r="AN604" s="101"/>
      <c r="AO604" s="98"/>
      <c r="AP604" s="99"/>
      <c r="AR604" s="76" t="str">
        <f t="shared" si="31"/>
        <v/>
      </c>
      <c r="AS604" s="76">
        <f t="shared" si="38"/>
        <v>0</v>
      </c>
      <c r="AT604" s="76">
        <f t="shared" si="39"/>
        <v>0</v>
      </c>
    </row>
    <row r="605" spans="1:46" ht="30" customHeight="1" x14ac:dyDescent="0.25">
      <c r="A605" s="214"/>
      <c r="B605" s="214"/>
      <c r="C605" s="214"/>
      <c r="D605" s="112"/>
      <c r="E605" s="113"/>
      <c r="F605" s="114"/>
      <c r="G605" s="112"/>
      <c r="H605" s="113"/>
      <c r="I605" s="113"/>
      <c r="J605" s="114"/>
      <c r="K605" s="111"/>
      <c r="L605" s="215"/>
      <c r="M605" s="216"/>
      <c r="N605" s="217"/>
      <c r="O605" s="217"/>
      <c r="P605" s="217"/>
      <c r="Q605" s="217"/>
      <c r="R605" s="217"/>
      <c r="S605" s="218"/>
      <c r="T605" s="218"/>
      <c r="U605" s="218"/>
      <c r="V605" s="218"/>
      <c r="W605" s="218"/>
      <c r="X605" s="100"/>
      <c r="Y605" s="100"/>
      <c r="Z605" s="100"/>
      <c r="AA605" s="219" t="str">
        <f t="shared" si="30"/>
        <v/>
      </c>
      <c r="AB605" s="220"/>
      <c r="AC605" s="221"/>
      <c r="AD605" s="221"/>
      <c r="AE605" s="222"/>
      <c r="AF605" s="222"/>
      <c r="AG605" s="223"/>
      <c r="AH605" s="223"/>
      <c r="AI605" s="223"/>
      <c r="AJ605" s="223"/>
      <c r="AK605" s="223"/>
      <c r="AL605" s="223"/>
      <c r="AM605" s="223"/>
      <c r="AN605" s="101"/>
      <c r="AO605" s="98"/>
      <c r="AP605" s="99"/>
      <c r="AR605" s="76" t="str">
        <f t="shared" si="31"/>
        <v/>
      </c>
      <c r="AS605" s="76">
        <f t="shared" si="38"/>
        <v>0</v>
      </c>
      <c r="AT605" s="76">
        <f t="shared" si="39"/>
        <v>0</v>
      </c>
    </row>
    <row r="606" spans="1:46" ht="30" customHeight="1" x14ac:dyDescent="0.25">
      <c r="A606" s="214"/>
      <c r="B606" s="214"/>
      <c r="C606" s="214"/>
      <c r="D606" s="112"/>
      <c r="E606" s="113"/>
      <c r="F606" s="114"/>
      <c r="G606" s="112"/>
      <c r="H606" s="113"/>
      <c r="I606" s="113"/>
      <c r="J606" s="114"/>
      <c r="K606" s="111"/>
      <c r="L606" s="215"/>
      <c r="M606" s="216"/>
      <c r="N606" s="217"/>
      <c r="O606" s="217"/>
      <c r="P606" s="217"/>
      <c r="Q606" s="217"/>
      <c r="R606" s="217"/>
      <c r="S606" s="218"/>
      <c r="T606" s="218"/>
      <c r="U606" s="218"/>
      <c r="V606" s="218"/>
      <c r="W606" s="218"/>
      <c r="X606" s="100"/>
      <c r="Y606" s="100"/>
      <c r="Z606" s="100"/>
      <c r="AA606" s="219" t="str">
        <f t="shared" si="30"/>
        <v/>
      </c>
      <c r="AB606" s="220"/>
      <c r="AC606" s="221"/>
      <c r="AD606" s="221"/>
      <c r="AE606" s="222"/>
      <c r="AF606" s="222"/>
      <c r="AG606" s="223"/>
      <c r="AH606" s="223"/>
      <c r="AI606" s="223"/>
      <c r="AJ606" s="223"/>
      <c r="AK606" s="223"/>
      <c r="AL606" s="223"/>
      <c r="AM606" s="223"/>
      <c r="AN606" s="101"/>
      <c r="AO606" s="98"/>
      <c r="AP606" s="99"/>
      <c r="AR606" s="76" t="str">
        <f t="shared" si="31"/>
        <v/>
      </c>
      <c r="AS606" s="76">
        <f t="shared" si="38"/>
        <v>0</v>
      </c>
      <c r="AT606" s="76">
        <f t="shared" si="39"/>
        <v>0</v>
      </c>
    </row>
    <row r="607" spans="1:46" ht="30" customHeight="1" x14ac:dyDescent="0.25">
      <c r="A607" s="214"/>
      <c r="B607" s="214"/>
      <c r="C607" s="214"/>
      <c r="D607" s="112"/>
      <c r="E607" s="113"/>
      <c r="F607" s="114"/>
      <c r="G607" s="112"/>
      <c r="H607" s="113"/>
      <c r="I607" s="113"/>
      <c r="J607" s="114"/>
      <c r="K607" s="111"/>
      <c r="L607" s="215"/>
      <c r="M607" s="216"/>
      <c r="N607" s="217"/>
      <c r="O607" s="217"/>
      <c r="P607" s="217"/>
      <c r="Q607" s="217"/>
      <c r="R607" s="217"/>
      <c r="S607" s="218"/>
      <c r="T607" s="218"/>
      <c r="U607" s="218"/>
      <c r="V607" s="218"/>
      <c r="W607" s="218"/>
      <c r="X607" s="100"/>
      <c r="Y607" s="100"/>
      <c r="Z607" s="100"/>
      <c r="AA607" s="219" t="str">
        <f t="shared" si="30"/>
        <v/>
      </c>
      <c r="AB607" s="220"/>
      <c r="AC607" s="221"/>
      <c r="AD607" s="221"/>
      <c r="AE607" s="222"/>
      <c r="AF607" s="222"/>
      <c r="AG607" s="223"/>
      <c r="AH607" s="223"/>
      <c r="AI607" s="223"/>
      <c r="AJ607" s="223"/>
      <c r="AK607" s="223"/>
      <c r="AL607" s="223"/>
      <c r="AM607" s="223"/>
      <c r="AN607" s="101"/>
      <c r="AO607" s="98"/>
      <c r="AP607" s="99"/>
      <c r="AR607" s="76" t="str">
        <f t="shared" si="31"/>
        <v/>
      </c>
      <c r="AS607" s="76">
        <f t="shared" si="38"/>
        <v>0</v>
      </c>
      <c r="AT607" s="76">
        <f t="shared" si="39"/>
        <v>0</v>
      </c>
    </row>
    <row r="608" spans="1:46" ht="30" customHeight="1" x14ac:dyDescent="0.25">
      <c r="A608" s="214"/>
      <c r="B608" s="214"/>
      <c r="C608" s="214"/>
      <c r="D608" s="224"/>
      <c r="E608" s="225"/>
      <c r="F608" s="226"/>
      <c r="G608" s="224"/>
      <c r="H608" s="225"/>
      <c r="I608" s="225"/>
      <c r="J608" s="226"/>
      <c r="K608" s="111"/>
      <c r="L608" s="215"/>
      <c r="M608" s="216"/>
      <c r="N608" s="217"/>
      <c r="O608" s="217"/>
      <c r="P608" s="217"/>
      <c r="Q608" s="217"/>
      <c r="R608" s="217"/>
      <c r="S608" s="218"/>
      <c r="T608" s="218"/>
      <c r="U608" s="218"/>
      <c r="V608" s="218"/>
      <c r="W608" s="218"/>
      <c r="X608" s="100"/>
      <c r="Y608" s="100"/>
      <c r="Z608" s="100"/>
      <c r="AA608" s="219" t="str">
        <f t="shared" si="30"/>
        <v/>
      </c>
      <c r="AB608" s="220"/>
      <c r="AC608" s="221"/>
      <c r="AD608" s="221"/>
      <c r="AE608" s="222"/>
      <c r="AF608" s="222"/>
      <c r="AG608" s="223"/>
      <c r="AH608" s="223"/>
      <c r="AI608" s="223"/>
      <c r="AJ608" s="223"/>
      <c r="AK608" s="223"/>
      <c r="AL608" s="223"/>
      <c r="AM608" s="223"/>
      <c r="AN608" s="101"/>
      <c r="AO608" s="98"/>
      <c r="AP608" s="99"/>
      <c r="AR608" s="76" t="str">
        <f t="shared" si="31"/>
        <v/>
      </c>
      <c r="AS608" s="76">
        <f t="shared" si="38"/>
        <v>0</v>
      </c>
      <c r="AT608" s="76">
        <f t="shared" si="39"/>
        <v>0</v>
      </c>
    </row>
    <row r="609" spans="1:46" ht="30" customHeight="1" x14ac:dyDescent="0.25">
      <c r="A609" s="214"/>
      <c r="B609" s="214"/>
      <c r="C609" s="214"/>
      <c r="D609" s="224"/>
      <c r="E609" s="225"/>
      <c r="F609" s="226"/>
      <c r="G609" s="224"/>
      <c r="H609" s="225"/>
      <c r="I609" s="225"/>
      <c r="J609" s="226"/>
      <c r="K609" s="111"/>
      <c r="L609" s="215"/>
      <c r="M609" s="216"/>
      <c r="N609" s="217"/>
      <c r="O609" s="217"/>
      <c r="P609" s="217"/>
      <c r="Q609" s="217"/>
      <c r="R609" s="217"/>
      <c r="S609" s="218"/>
      <c r="T609" s="218"/>
      <c r="U609" s="218"/>
      <c r="V609" s="218"/>
      <c r="W609" s="218"/>
      <c r="X609" s="100"/>
      <c r="Y609" s="100"/>
      <c r="Z609" s="100"/>
      <c r="AA609" s="219" t="str">
        <f t="shared" si="30"/>
        <v/>
      </c>
      <c r="AB609" s="220"/>
      <c r="AC609" s="221"/>
      <c r="AD609" s="221"/>
      <c r="AE609" s="222"/>
      <c r="AF609" s="222"/>
      <c r="AG609" s="223"/>
      <c r="AH609" s="223"/>
      <c r="AI609" s="223"/>
      <c r="AJ609" s="223"/>
      <c r="AK609" s="223"/>
      <c r="AL609" s="223"/>
      <c r="AM609" s="223"/>
      <c r="AN609" s="101"/>
      <c r="AO609" s="98"/>
      <c r="AP609" s="99"/>
      <c r="AR609" s="76" t="str">
        <f t="shared" si="31"/>
        <v/>
      </c>
      <c r="AS609" s="76">
        <f t="shared" si="38"/>
        <v>0</v>
      </c>
      <c r="AT609" s="76">
        <f t="shared" si="39"/>
        <v>0</v>
      </c>
    </row>
    <row r="610" spans="1:46" ht="30" customHeight="1" x14ac:dyDescent="0.25">
      <c r="A610" s="214"/>
      <c r="B610" s="214"/>
      <c r="C610" s="214"/>
      <c r="D610" s="224"/>
      <c r="E610" s="225"/>
      <c r="F610" s="226"/>
      <c r="G610" s="224"/>
      <c r="H610" s="225"/>
      <c r="I610" s="225"/>
      <c r="J610" s="226"/>
      <c r="K610" s="111"/>
      <c r="L610" s="215"/>
      <c r="M610" s="216"/>
      <c r="N610" s="217"/>
      <c r="O610" s="217"/>
      <c r="P610" s="217"/>
      <c r="Q610" s="217"/>
      <c r="R610" s="217"/>
      <c r="S610" s="218"/>
      <c r="T610" s="218"/>
      <c r="U610" s="218"/>
      <c r="V610" s="218"/>
      <c r="W610" s="218"/>
      <c r="X610" s="100"/>
      <c r="Y610" s="100"/>
      <c r="Z610" s="100"/>
      <c r="AA610" s="219" t="str">
        <f t="shared" si="30"/>
        <v/>
      </c>
      <c r="AB610" s="220"/>
      <c r="AC610" s="221"/>
      <c r="AD610" s="221"/>
      <c r="AE610" s="222"/>
      <c r="AF610" s="222"/>
      <c r="AG610" s="223"/>
      <c r="AH610" s="223"/>
      <c r="AI610" s="223"/>
      <c r="AJ610" s="223"/>
      <c r="AK610" s="223"/>
      <c r="AL610" s="223"/>
      <c r="AM610" s="223"/>
      <c r="AN610" s="101"/>
      <c r="AO610" s="98"/>
      <c r="AP610" s="99"/>
      <c r="AR610" s="76" t="str">
        <f t="shared" si="31"/>
        <v/>
      </c>
      <c r="AS610" s="76">
        <f t="shared" si="38"/>
        <v>0</v>
      </c>
      <c r="AT610" s="76">
        <f t="shared" si="39"/>
        <v>0</v>
      </c>
    </row>
    <row r="611" spans="1:46" ht="30" customHeight="1" x14ac:dyDescent="0.25">
      <c r="A611" s="214"/>
      <c r="B611" s="214"/>
      <c r="C611" s="214"/>
      <c r="D611" s="224"/>
      <c r="E611" s="225"/>
      <c r="F611" s="226"/>
      <c r="G611" s="224"/>
      <c r="H611" s="225"/>
      <c r="I611" s="225"/>
      <c r="J611" s="226"/>
      <c r="K611" s="111"/>
      <c r="L611" s="215"/>
      <c r="M611" s="216"/>
      <c r="N611" s="217"/>
      <c r="O611" s="217"/>
      <c r="P611" s="217"/>
      <c r="Q611" s="217"/>
      <c r="R611" s="217"/>
      <c r="S611" s="218"/>
      <c r="T611" s="218"/>
      <c r="U611" s="218"/>
      <c r="V611" s="218"/>
      <c r="W611" s="218"/>
      <c r="X611" s="100"/>
      <c r="Y611" s="100"/>
      <c r="Z611" s="100"/>
      <c r="AA611" s="219" t="str">
        <f t="shared" si="30"/>
        <v/>
      </c>
      <c r="AB611" s="220"/>
      <c r="AC611" s="221"/>
      <c r="AD611" s="221"/>
      <c r="AE611" s="222"/>
      <c r="AF611" s="222"/>
      <c r="AG611" s="223"/>
      <c r="AH611" s="223"/>
      <c r="AI611" s="223"/>
      <c r="AJ611" s="223"/>
      <c r="AK611" s="223"/>
      <c r="AL611" s="223"/>
      <c r="AM611" s="223"/>
      <c r="AN611" s="101"/>
      <c r="AO611" s="98"/>
      <c r="AP611" s="99"/>
      <c r="AR611" s="76" t="str">
        <f t="shared" si="31"/>
        <v/>
      </c>
      <c r="AS611" s="76">
        <f t="shared" si="38"/>
        <v>0</v>
      </c>
      <c r="AT611" s="76">
        <f t="shared" si="39"/>
        <v>0</v>
      </c>
    </row>
    <row r="612" spans="1:46" ht="30" customHeight="1" x14ac:dyDescent="0.25">
      <c r="A612" s="214"/>
      <c r="B612" s="214"/>
      <c r="C612" s="214"/>
      <c r="D612" s="224"/>
      <c r="E612" s="225"/>
      <c r="F612" s="226"/>
      <c r="G612" s="224"/>
      <c r="H612" s="225"/>
      <c r="I612" s="225"/>
      <c r="J612" s="226"/>
      <c r="K612" s="111"/>
      <c r="L612" s="215"/>
      <c r="M612" s="216"/>
      <c r="N612" s="217"/>
      <c r="O612" s="217"/>
      <c r="P612" s="217"/>
      <c r="Q612" s="217"/>
      <c r="R612" s="217"/>
      <c r="S612" s="218"/>
      <c r="T612" s="218"/>
      <c r="U612" s="218"/>
      <c r="V612" s="218"/>
      <c r="W612" s="218"/>
      <c r="X612" s="100"/>
      <c r="Y612" s="100"/>
      <c r="Z612" s="100"/>
      <c r="AA612" s="219" t="str">
        <f t="shared" si="30"/>
        <v/>
      </c>
      <c r="AB612" s="220"/>
      <c r="AC612" s="221"/>
      <c r="AD612" s="221"/>
      <c r="AE612" s="222"/>
      <c r="AF612" s="222"/>
      <c r="AG612" s="223"/>
      <c r="AH612" s="223"/>
      <c r="AI612" s="223"/>
      <c r="AJ612" s="223"/>
      <c r="AK612" s="223"/>
      <c r="AL612" s="223"/>
      <c r="AM612" s="223"/>
      <c r="AN612" s="101"/>
      <c r="AO612" s="98"/>
      <c r="AP612" s="99"/>
      <c r="AR612" s="76" t="str">
        <f t="shared" si="31"/>
        <v/>
      </c>
      <c r="AS612" s="76">
        <f t="shared" si="38"/>
        <v>0</v>
      </c>
      <c r="AT612" s="76">
        <f t="shared" si="39"/>
        <v>0</v>
      </c>
    </row>
    <row r="613" spans="1:46" ht="30" customHeight="1" x14ac:dyDescent="0.25">
      <c r="A613" s="214"/>
      <c r="B613" s="214"/>
      <c r="C613" s="214"/>
      <c r="D613" s="214"/>
      <c r="E613" s="214"/>
      <c r="F613" s="214"/>
      <c r="G613" s="214"/>
      <c r="H613" s="214"/>
      <c r="I613" s="214"/>
      <c r="J613" s="214"/>
      <c r="K613" s="111"/>
      <c r="L613" s="215"/>
      <c r="M613" s="216"/>
      <c r="N613" s="217"/>
      <c r="O613" s="217"/>
      <c r="P613" s="217"/>
      <c r="Q613" s="217"/>
      <c r="R613" s="217"/>
      <c r="S613" s="218"/>
      <c r="T613" s="218"/>
      <c r="U613" s="218"/>
      <c r="V613" s="218"/>
      <c r="W613" s="218"/>
      <c r="X613" s="100"/>
      <c r="Y613" s="100"/>
      <c r="Z613" s="100"/>
      <c r="AA613" s="219" t="str">
        <f t="shared" si="30"/>
        <v/>
      </c>
      <c r="AB613" s="220"/>
      <c r="AC613" s="221"/>
      <c r="AD613" s="221"/>
      <c r="AE613" s="222"/>
      <c r="AF613" s="222"/>
      <c r="AG613" s="223"/>
      <c r="AH613" s="223"/>
      <c r="AI613" s="223"/>
      <c r="AJ613" s="223"/>
      <c r="AK613" s="223"/>
      <c r="AL613" s="223"/>
      <c r="AM613" s="223"/>
      <c r="AN613" s="101"/>
      <c r="AO613" s="98"/>
      <c r="AP613" s="99"/>
      <c r="AR613" s="76" t="str">
        <f t="shared" si="31"/>
        <v/>
      </c>
      <c r="AS613" s="76">
        <f t="shared" si="38"/>
        <v>0</v>
      </c>
      <c r="AT613" s="76">
        <f t="shared" si="39"/>
        <v>0</v>
      </c>
    </row>
    <row r="614" spans="1:46" ht="30" customHeight="1" x14ac:dyDescent="0.25">
      <c r="A614" s="214"/>
      <c r="B614" s="214"/>
      <c r="C614" s="214"/>
      <c r="D614" s="214"/>
      <c r="E614" s="214"/>
      <c r="F614" s="214"/>
      <c r="G614" s="214"/>
      <c r="H614" s="214"/>
      <c r="I614" s="214"/>
      <c r="J614" s="214"/>
      <c r="K614" s="111"/>
      <c r="L614" s="215"/>
      <c r="M614" s="216"/>
      <c r="N614" s="217"/>
      <c r="O614" s="217"/>
      <c r="P614" s="217"/>
      <c r="Q614" s="217"/>
      <c r="R614" s="217"/>
      <c r="S614" s="218"/>
      <c r="T614" s="218"/>
      <c r="U614" s="218"/>
      <c r="V614" s="218"/>
      <c r="W614" s="218"/>
      <c r="X614" s="100"/>
      <c r="Y614" s="100"/>
      <c r="Z614" s="100"/>
      <c r="AA614" s="219" t="str">
        <f t="shared" si="30"/>
        <v/>
      </c>
      <c r="AB614" s="220"/>
      <c r="AC614" s="221"/>
      <c r="AD614" s="221"/>
      <c r="AE614" s="222"/>
      <c r="AF614" s="222"/>
      <c r="AG614" s="223"/>
      <c r="AH614" s="223"/>
      <c r="AI614" s="223"/>
      <c r="AJ614" s="223"/>
      <c r="AK614" s="223"/>
      <c r="AL614" s="223"/>
      <c r="AM614" s="223"/>
      <c r="AN614" s="101"/>
      <c r="AO614" s="98"/>
      <c r="AP614" s="99"/>
      <c r="AR614" s="76" t="str">
        <f t="shared" si="31"/>
        <v/>
      </c>
      <c r="AS614" s="76">
        <f t="shared" si="38"/>
        <v>0</v>
      </c>
      <c r="AT614" s="76">
        <f t="shared" si="39"/>
        <v>0</v>
      </c>
    </row>
    <row r="615" spans="1:46" ht="30" customHeight="1" x14ac:dyDescent="0.25">
      <c r="A615" s="214"/>
      <c r="B615" s="214"/>
      <c r="C615" s="214"/>
      <c r="D615" s="214"/>
      <c r="E615" s="214"/>
      <c r="F615" s="214"/>
      <c r="G615" s="214"/>
      <c r="H615" s="214"/>
      <c r="I615" s="214"/>
      <c r="J615" s="214"/>
      <c r="K615" s="111"/>
      <c r="L615" s="215"/>
      <c r="M615" s="216"/>
      <c r="N615" s="217"/>
      <c r="O615" s="217"/>
      <c r="P615" s="217"/>
      <c r="Q615" s="217"/>
      <c r="R615" s="217"/>
      <c r="S615" s="218"/>
      <c r="T615" s="218"/>
      <c r="U615" s="218"/>
      <c r="V615" s="218"/>
      <c r="W615" s="218"/>
      <c r="X615" s="100"/>
      <c r="Y615" s="100"/>
      <c r="Z615" s="100"/>
      <c r="AA615" s="219" t="str">
        <f t="shared" si="30"/>
        <v/>
      </c>
      <c r="AB615" s="220"/>
      <c r="AC615" s="221"/>
      <c r="AD615" s="221"/>
      <c r="AE615" s="222"/>
      <c r="AF615" s="222"/>
      <c r="AG615" s="223"/>
      <c r="AH615" s="223"/>
      <c r="AI615" s="223"/>
      <c r="AJ615" s="223"/>
      <c r="AK615" s="223"/>
      <c r="AL615" s="223"/>
      <c r="AM615" s="223"/>
      <c r="AN615" s="101"/>
      <c r="AO615" s="98"/>
      <c r="AP615" s="99"/>
      <c r="AR615" s="76" t="str">
        <f t="shared" si="31"/>
        <v/>
      </c>
      <c r="AS615" s="76">
        <f t="shared" si="38"/>
        <v>0</v>
      </c>
      <c r="AT615" s="76">
        <f t="shared" si="39"/>
        <v>0</v>
      </c>
    </row>
    <row r="616" spans="1:46" ht="30" customHeight="1" x14ac:dyDescent="0.25">
      <c r="A616" s="214"/>
      <c r="B616" s="214"/>
      <c r="C616" s="214"/>
      <c r="D616" s="224"/>
      <c r="E616" s="225"/>
      <c r="F616" s="226"/>
      <c r="G616" s="224"/>
      <c r="H616" s="225"/>
      <c r="I616" s="225"/>
      <c r="J616" s="226"/>
      <c r="K616" s="111"/>
      <c r="L616" s="215"/>
      <c r="M616" s="216"/>
      <c r="N616" s="217"/>
      <c r="O616" s="217"/>
      <c r="P616" s="217"/>
      <c r="Q616" s="217"/>
      <c r="R616" s="217"/>
      <c r="S616" s="218"/>
      <c r="T616" s="218"/>
      <c r="U616" s="218"/>
      <c r="V616" s="218"/>
      <c r="W616" s="218"/>
      <c r="X616" s="100"/>
      <c r="Y616" s="100"/>
      <c r="Z616" s="100"/>
      <c r="AA616" s="219" t="str">
        <f t="shared" si="30"/>
        <v/>
      </c>
      <c r="AB616" s="220"/>
      <c r="AC616" s="221"/>
      <c r="AD616" s="221"/>
      <c r="AE616" s="222"/>
      <c r="AF616" s="222"/>
      <c r="AG616" s="223"/>
      <c r="AH616" s="223"/>
      <c r="AI616" s="223"/>
      <c r="AJ616" s="223"/>
      <c r="AK616" s="223"/>
      <c r="AL616" s="223"/>
      <c r="AM616" s="223"/>
      <c r="AN616" s="101"/>
      <c r="AO616" s="98"/>
      <c r="AP616" s="99"/>
      <c r="AR616" s="76" t="str">
        <f t="shared" si="31"/>
        <v/>
      </c>
      <c r="AS616" s="76">
        <f t="shared" si="38"/>
        <v>0</v>
      </c>
      <c r="AT616" s="76">
        <f t="shared" si="39"/>
        <v>0</v>
      </c>
    </row>
    <row r="617" spans="1:46" ht="30" customHeight="1" x14ac:dyDescent="0.25">
      <c r="A617" s="214"/>
      <c r="B617" s="214"/>
      <c r="C617" s="214"/>
      <c r="D617" s="224"/>
      <c r="E617" s="225"/>
      <c r="F617" s="226"/>
      <c r="G617" s="224"/>
      <c r="H617" s="225"/>
      <c r="I617" s="225"/>
      <c r="J617" s="226"/>
      <c r="K617" s="111"/>
      <c r="L617" s="215"/>
      <c r="M617" s="216"/>
      <c r="N617" s="217"/>
      <c r="O617" s="217"/>
      <c r="P617" s="217"/>
      <c r="Q617" s="217"/>
      <c r="R617" s="217"/>
      <c r="S617" s="218"/>
      <c r="T617" s="218"/>
      <c r="U617" s="218"/>
      <c r="V617" s="218"/>
      <c r="W617" s="218"/>
      <c r="X617" s="100"/>
      <c r="Y617" s="100"/>
      <c r="Z617" s="100"/>
      <c r="AA617" s="219" t="str">
        <f t="shared" si="30"/>
        <v/>
      </c>
      <c r="AB617" s="220"/>
      <c r="AC617" s="221"/>
      <c r="AD617" s="221"/>
      <c r="AE617" s="222"/>
      <c r="AF617" s="222"/>
      <c r="AG617" s="223"/>
      <c r="AH617" s="223"/>
      <c r="AI617" s="223"/>
      <c r="AJ617" s="223"/>
      <c r="AK617" s="223"/>
      <c r="AL617" s="223"/>
      <c r="AM617" s="223"/>
      <c r="AN617" s="101"/>
      <c r="AO617" s="98"/>
      <c r="AP617" s="99"/>
      <c r="AR617" s="76" t="str">
        <f t="shared" si="31"/>
        <v/>
      </c>
      <c r="AS617" s="76">
        <f t="shared" si="38"/>
        <v>0</v>
      </c>
      <c r="AT617" s="76">
        <f t="shared" si="39"/>
        <v>0</v>
      </c>
    </row>
    <row r="618" spans="1:46" ht="30" customHeight="1" x14ac:dyDescent="0.25">
      <c r="A618" s="214"/>
      <c r="B618" s="214"/>
      <c r="C618" s="214"/>
      <c r="D618" s="224"/>
      <c r="E618" s="225"/>
      <c r="F618" s="226"/>
      <c r="G618" s="224"/>
      <c r="H618" s="225"/>
      <c r="I618" s="225"/>
      <c r="J618" s="226"/>
      <c r="K618" s="111"/>
      <c r="L618" s="215"/>
      <c r="M618" s="216"/>
      <c r="N618" s="217"/>
      <c r="O618" s="217"/>
      <c r="P618" s="217"/>
      <c r="Q618" s="217"/>
      <c r="R618" s="217"/>
      <c r="S618" s="218"/>
      <c r="T618" s="218"/>
      <c r="U618" s="218"/>
      <c r="V618" s="218"/>
      <c r="W618" s="218"/>
      <c r="X618" s="100"/>
      <c r="Y618" s="100"/>
      <c r="Z618" s="100"/>
      <c r="AA618" s="219" t="str">
        <f t="shared" si="30"/>
        <v/>
      </c>
      <c r="AB618" s="220"/>
      <c r="AC618" s="221"/>
      <c r="AD618" s="221"/>
      <c r="AE618" s="222"/>
      <c r="AF618" s="222"/>
      <c r="AG618" s="223"/>
      <c r="AH618" s="223"/>
      <c r="AI618" s="223"/>
      <c r="AJ618" s="223"/>
      <c r="AK618" s="223"/>
      <c r="AL618" s="223"/>
      <c r="AM618" s="223"/>
      <c r="AN618" s="101"/>
      <c r="AO618" s="98"/>
      <c r="AP618" s="99"/>
      <c r="AR618" s="76" t="str">
        <f t="shared" si="31"/>
        <v/>
      </c>
      <c r="AS618" s="76">
        <f t="shared" si="38"/>
        <v>0</v>
      </c>
      <c r="AT618" s="76">
        <f t="shared" si="39"/>
        <v>0</v>
      </c>
    </row>
    <row r="619" spans="1:46" ht="30" customHeight="1" x14ac:dyDescent="0.25">
      <c r="A619" s="214"/>
      <c r="B619" s="214"/>
      <c r="C619" s="214"/>
      <c r="D619" s="224"/>
      <c r="E619" s="225"/>
      <c r="F619" s="226"/>
      <c r="G619" s="224"/>
      <c r="H619" s="225"/>
      <c r="I619" s="225"/>
      <c r="J619" s="226"/>
      <c r="K619" s="111"/>
      <c r="L619" s="215"/>
      <c r="M619" s="216"/>
      <c r="N619" s="217"/>
      <c r="O619" s="217"/>
      <c r="P619" s="217"/>
      <c r="Q619" s="217"/>
      <c r="R619" s="217"/>
      <c r="S619" s="218"/>
      <c r="T619" s="218"/>
      <c r="U619" s="218"/>
      <c r="V619" s="218"/>
      <c r="W619" s="218"/>
      <c r="X619" s="100"/>
      <c r="Y619" s="100"/>
      <c r="Z619" s="100"/>
      <c r="AA619" s="219" t="str">
        <f t="shared" si="30"/>
        <v/>
      </c>
      <c r="AB619" s="220"/>
      <c r="AC619" s="221"/>
      <c r="AD619" s="221"/>
      <c r="AE619" s="222"/>
      <c r="AF619" s="222"/>
      <c r="AG619" s="223"/>
      <c r="AH619" s="223"/>
      <c r="AI619" s="223"/>
      <c r="AJ619" s="223"/>
      <c r="AK619" s="223"/>
      <c r="AL619" s="223"/>
      <c r="AM619" s="223"/>
      <c r="AN619" s="101"/>
      <c r="AO619" s="98"/>
      <c r="AP619" s="99"/>
      <c r="AR619" s="76" t="str">
        <f t="shared" si="31"/>
        <v/>
      </c>
      <c r="AS619" s="76">
        <f t="shared" si="38"/>
        <v>0</v>
      </c>
      <c r="AT619" s="76">
        <f t="shared" si="39"/>
        <v>0</v>
      </c>
    </row>
    <row r="620" spans="1:46" ht="30" customHeight="1" x14ac:dyDescent="0.25">
      <c r="A620" s="214"/>
      <c r="B620" s="214"/>
      <c r="C620" s="214"/>
      <c r="D620" s="224"/>
      <c r="E620" s="225"/>
      <c r="F620" s="226"/>
      <c r="G620" s="224"/>
      <c r="H620" s="225"/>
      <c r="I620" s="225"/>
      <c r="J620" s="226"/>
      <c r="K620" s="111"/>
      <c r="L620" s="215"/>
      <c r="M620" s="216"/>
      <c r="N620" s="217"/>
      <c r="O620" s="217"/>
      <c r="P620" s="217"/>
      <c r="Q620" s="217"/>
      <c r="R620" s="217"/>
      <c r="S620" s="218"/>
      <c r="T620" s="218"/>
      <c r="U620" s="218"/>
      <c r="V620" s="218"/>
      <c r="W620" s="218"/>
      <c r="X620" s="100"/>
      <c r="Y620" s="100"/>
      <c r="Z620" s="100"/>
      <c r="AA620" s="219" t="str">
        <f t="shared" si="30"/>
        <v/>
      </c>
      <c r="AB620" s="220"/>
      <c r="AC620" s="221"/>
      <c r="AD620" s="221"/>
      <c r="AE620" s="222"/>
      <c r="AF620" s="222"/>
      <c r="AG620" s="223"/>
      <c r="AH620" s="223"/>
      <c r="AI620" s="223"/>
      <c r="AJ620" s="223"/>
      <c r="AK620" s="223"/>
      <c r="AL620" s="223"/>
      <c r="AM620" s="223"/>
      <c r="AN620" s="101"/>
      <c r="AO620" s="98"/>
      <c r="AP620" s="99"/>
      <c r="AR620" s="76" t="str">
        <f t="shared" ref="AR620:AR683" si="40">IF(K620="Tier 1",AN620,"")</f>
        <v/>
      </c>
      <c r="AS620" s="76">
        <f t="shared" si="38"/>
        <v>0</v>
      </c>
      <c r="AT620" s="76">
        <f t="shared" si="39"/>
        <v>0</v>
      </c>
    </row>
    <row r="621" spans="1:46" ht="30" customHeight="1" x14ac:dyDescent="0.25">
      <c r="A621" s="214"/>
      <c r="B621" s="214"/>
      <c r="C621" s="214"/>
      <c r="D621" s="214"/>
      <c r="E621" s="214"/>
      <c r="F621" s="214"/>
      <c r="G621" s="214"/>
      <c r="H621" s="214"/>
      <c r="I621" s="214"/>
      <c r="J621" s="214"/>
      <c r="K621" s="111"/>
      <c r="L621" s="215"/>
      <c r="M621" s="216"/>
      <c r="N621" s="217"/>
      <c r="O621" s="217"/>
      <c r="P621" s="217"/>
      <c r="Q621" s="217"/>
      <c r="R621" s="217"/>
      <c r="S621" s="218"/>
      <c r="T621" s="218"/>
      <c r="U621" s="218"/>
      <c r="V621" s="218"/>
      <c r="W621" s="218"/>
      <c r="X621" s="100"/>
      <c r="Y621" s="100"/>
      <c r="Z621" s="100"/>
      <c r="AA621" s="219" t="str">
        <f t="shared" si="30"/>
        <v/>
      </c>
      <c r="AB621" s="220"/>
      <c r="AC621" s="221"/>
      <c r="AD621" s="221"/>
      <c r="AE621" s="222"/>
      <c r="AF621" s="222"/>
      <c r="AG621" s="223"/>
      <c r="AH621" s="223"/>
      <c r="AI621" s="223"/>
      <c r="AJ621" s="223"/>
      <c r="AK621" s="223"/>
      <c r="AL621" s="223"/>
      <c r="AM621" s="223"/>
      <c r="AN621" s="101"/>
      <c r="AO621" s="98"/>
      <c r="AP621" s="99"/>
      <c r="AR621" s="76" t="str">
        <f t="shared" si="40"/>
        <v/>
      </c>
      <c r="AS621" s="76">
        <f t="shared" si="38"/>
        <v>0</v>
      </c>
      <c r="AT621" s="76">
        <f t="shared" si="39"/>
        <v>0</v>
      </c>
    </row>
    <row r="622" spans="1:46" ht="30" customHeight="1" x14ac:dyDescent="0.25">
      <c r="A622" s="214"/>
      <c r="B622" s="214"/>
      <c r="C622" s="214"/>
      <c r="D622" s="214"/>
      <c r="E622" s="214"/>
      <c r="F622" s="214"/>
      <c r="G622" s="214"/>
      <c r="H622" s="214"/>
      <c r="I622" s="214"/>
      <c r="J622" s="214"/>
      <c r="K622" s="111"/>
      <c r="L622" s="215"/>
      <c r="M622" s="216"/>
      <c r="N622" s="217"/>
      <c r="O622" s="217"/>
      <c r="P622" s="217"/>
      <c r="Q622" s="217"/>
      <c r="R622" s="217"/>
      <c r="S622" s="218"/>
      <c r="T622" s="218"/>
      <c r="U622" s="218"/>
      <c r="V622" s="218"/>
      <c r="W622" s="218"/>
      <c r="X622" s="100"/>
      <c r="Y622" s="100"/>
      <c r="Z622" s="100"/>
      <c r="AA622" s="219" t="str">
        <f t="shared" ref="AA622:AA685" si="41">IF(AND(X622&gt;4,Z622&gt;=6,Z622&lt;10),"WD",IF(AND(X622&gt;4,Z622=10),"PTC",IF(OR(X622="",Z622=""),"","NA")))</f>
        <v/>
      </c>
      <c r="AB622" s="220"/>
      <c r="AC622" s="221"/>
      <c r="AD622" s="221"/>
      <c r="AE622" s="222"/>
      <c r="AF622" s="222"/>
      <c r="AG622" s="223"/>
      <c r="AH622" s="223"/>
      <c r="AI622" s="223"/>
      <c r="AJ622" s="223"/>
      <c r="AK622" s="223"/>
      <c r="AL622" s="223"/>
      <c r="AM622" s="223"/>
      <c r="AN622" s="101"/>
      <c r="AO622" s="98"/>
      <c r="AP622" s="99"/>
      <c r="AR622" s="76" t="str">
        <f t="shared" si="40"/>
        <v/>
      </c>
      <c r="AS622" s="76">
        <f t="shared" si="38"/>
        <v>0</v>
      </c>
      <c r="AT622" s="76">
        <f t="shared" si="39"/>
        <v>0</v>
      </c>
    </row>
    <row r="623" spans="1:46" ht="30" customHeight="1" x14ac:dyDescent="0.25">
      <c r="A623" s="214"/>
      <c r="B623" s="214"/>
      <c r="C623" s="214"/>
      <c r="D623" s="214"/>
      <c r="E623" s="214"/>
      <c r="F623" s="214"/>
      <c r="G623" s="214"/>
      <c r="H623" s="214"/>
      <c r="I623" s="214"/>
      <c r="J623" s="214"/>
      <c r="K623" s="111"/>
      <c r="L623" s="215"/>
      <c r="M623" s="216"/>
      <c r="N623" s="217"/>
      <c r="O623" s="217"/>
      <c r="P623" s="217"/>
      <c r="Q623" s="217"/>
      <c r="R623" s="217"/>
      <c r="S623" s="218"/>
      <c r="T623" s="218"/>
      <c r="U623" s="218"/>
      <c r="V623" s="218"/>
      <c r="W623" s="218"/>
      <c r="X623" s="100"/>
      <c r="Y623" s="100"/>
      <c r="Z623" s="100"/>
      <c r="AA623" s="219" t="str">
        <f t="shared" si="41"/>
        <v/>
      </c>
      <c r="AB623" s="220"/>
      <c r="AC623" s="221"/>
      <c r="AD623" s="221"/>
      <c r="AE623" s="222"/>
      <c r="AF623" s="222"/>
      <c r="AG623" s="223"/>
      <c r="AH623" s="223"/>
      <c r="AI623" s="223"/>
      <c r="AJ623" s="223"/>
      <c r="AK623" s="223"/>
      <c r="AL623" s="223"/>
      <c r="AM623" s="223"/>
      <c r="AN623" s="101"/>
      <c r="AO623" s="98"/>
      <c r="AP623" s="99"/>
      <c r="AR623" s="76" t="str">
        <f t="shared" si="40"/>
        <v/>
      </c>
      <c r="AS623" s="76">
        <f t="shared" si="38"/>
        <v>0</v>
      </c>
      <c r="AT623" s="76">
        <f t="shared" si="39"/>
        <v>0</v>
      </c>
    </row>
    <row r="624" spans="1:46" ht="30" customHeight="1" x14ac:dyDescent="0.25">
      <c r="A624" s="214"/>
      <c r="B624" s="214"/>
      <c r="C624" s="214"/>
      <c r="D624" s="214"/>
      <c r="E624" s="214"/>
      <c r="F624" s="214"/>
      <c r="G624" s="214"/>
      <c r="H624" s="214"/>
      <c r="I624" s="214"/>
      <c r="J624" s="214"/>
      <c r="K624" s="111"/>
      <c r="L624" s="215"/>
      <c r="M624" s="216"/>
      <c r="N624" s="217"/>
      <c r="O624" s="217"/>
      <c r="P624" s="217"/>
      <c r="Q624" s="217"/>
      <c r="R624" s="217"/>
      <c r="S624" s="218"/>
      <c r="T624" s="218"/>
      <c r="U624" s="218"/>
      <c r="V624" s="218"/>
      <c r="W624" s="218"/>
      <c r="X624" s="100"/>
      <c r="Y624" s="100"/>
      <c r="Z624" s="100"/>
      <c r="AA624" s="219" t="str">
        <f t="shared" si="41"/>
        <v/>
      </c>
      <c r="AB624" s="220"/>
      <c r="AC624" s="221"/>
      <c r="AD624" s="221"/>
      <c r="AE624" s="222"/>
      <c r="AF624" s="222"/>
      <c r="AG624" s="223"/>
      <c r="AH624" s="223"/>
      <c r="AI624" s="223"/>
      <c r="AJ624" s="223"/>
      <c r="AK624" s="223"/>
      <c r="AL624" s="223"/>
      <c r="AM624" s="223"/>
      <c r="AN624" s="101"/>
      <c r="AO624" s="98"/>
      <c r="AP624" s="99"/>
      <c r="AR624" s="76" t="str">
        <f t="shared" si="40"/>
        <v/>
      </c>
      <c r="AS624" s="76">
        <f t="shared" si="38"/>
        <v>0</v>
      </c>
      <c r="AT624" s="76">
        <f t="shared" si="39"/>
        <v>0</v>
      </c>
    </row>
    <row r="625" spans="1:46" ht="30" customHeight="1" x14ac:dyDescent="0.25">
      <c r="A625" s="214"/>
      <c r="B625" s="214"/>
      <c r="C625" s="214"/>
      <c r="D625" s="214"/>
      <c r="E625" s="214"/>
      <c r="F625" s="214"/>
      <c r="G625" s="214"/>
      <c r="H625" s="214"/>
      <c r="I625" s="214"/>
      <c r="J625" s="214"/>
      <c r="K625" s="111"/>
      <c r="L625" s="215"/>
      <c r="M625" s="216"/>
      <c r="N625" s="217"/>
      <c r="O625" s="217"/>
      <c r="P625" s="217"/>
      <c r="Q625" s="217"/>
      <c r="R625" s="217"/>
      <c r="S625" s="218"/>
      <c r="T625" s="218"/>
      <c r="U625" s="218"/>
      <c r="V625" s="218"/>
      <c r="W625" s="218"/>
      <c r="X625" s="100"/>
      <c r="Y625" s="100"/>
      <c r="Z625" s="100"/>
      <c r="AA625" s="219" t="str">
        <f t="shared" si="41"/>
        <v/>
      </c>
      <c r="AB625" s="220"/>
      <c r="AC625" s="221"/>
      <c r="AD625" s="221"/>
      <c r="AE625" s="222"/>
      <c r="AF625" s="222"/>
      <c r="AG625" s="223"/>
      <c r="AH625" s="223"/>
      <c r="AI625" s="223"/>
      <c r="AJ625" s="223"/>
      <c r="AK625" s="223"/>
      <c r="AL625" s="223"/>
      <c r="AM625" s="223"/>
      <c r="AN625" s="101"/>
      <c r="AO625" s="98"/>
      <c r="AP625" s="99"/>
      <c r="AR625" s="76" t="str">
        <f t="shared" si="40"/>
        <v/>
      </c>
      <c r="AS625" s="76">
        <f t="shared" si="38"/>
        <v>0</v>
      </c>
      <c r="AT625" s="76">
        <f t="shared" si="39"/>
        <v>0</v>
      </c>
    </row>
    <row r="626" spans="1:46" ht="30" customHeight="1" x14ac:dyDescent="0.25">
      <c r="A626" s="214"/>
      <c r="B626" s="214"/>
      <c r="C626" s="214"/>
      <c r="D626" s="214"/>
      <c r="E626" s="214"/>
      <c r="F626" s="214"/>
      <c r="G626" s="214"/>
      <c r="H626" s="214"/>
      <c r="I626" s="214"/>
      <c r="J626" s="214"/>
      <c r="K626" s="111"/>
      <c r="L626" s="215"/>
      <c r="M626" s="216"/>
      <c r="N626" s="217"/>
      <c r="O626" s="217"/>
      <c r="P626" s="217"/>
      <c r="Q626" s="217"/>
      <c r="R626" s="217"/>
      <c r="S626" s="218"/>
      <c r="T626" s="218"/>
      <c r="U626" s="218"/>
      <c r="V626" s="218"/>
      <c r="W626" s="218"/>
      <c r="X626" s="100"/>
      <c r="Y626" s="100"/>
      <c r="Z626" s="100"/>
      <c r="AA626" s="219" t="str">
        <f t="shared" si="41"/>
        <v/>
      </c>
      <c r="AB626" s="220"/>
      <c r="AC626" s="221"/>
      <c r="AD626" s="221"/>
      <c r="AE626" s="222"/>
      <c r="AF626" s="222"/>
      <c r="AG626" s="223"/>
      <c r="AH626" s="223"/>
      <c r="AI626" s="223"/>
      <c r="AJ626" s="223"/>
      <c r="AK626" s="223"/>
      <c r="AL626" s="223"/>
      <c r="AM626" s="223"/>
      <c r="AN626" s="101"/>
      <c r="AO626" s="98"/>
      <c r="AP626" s="99"/>
      <c r="AR626" s="76" t="str">
        <f t="shared" si="40"/>
        <v/>
      </c>
      <c r="AS626" s="76">
        <f t="shared" si="38"/>
        <v>0</v>
      </c>
      <c r="AT626" s="76">
        <f t="shared" si="39"/>
        <v>0</v>
      </c>
    </row>
    <row r="627" spans="1:46" ht="30" customHeight="1" x14ac:dyDescent="0.25">
      <c r="A627" s="214"/>
      <c r="B627" s="214"/>
      <c r="C627" s="214"/>
      <c r="D627" s="214"/>
      <c r="E627" s="214"/>
      <c r="F627" s="214"/>
      <c r="G627" s="214"/>
      <c r="H627" s="214"/>
      <c r="I627" s="214"/>
      <c r="J627" s="214"/>
      <c r="K627" s="111"/>
      <c r="L627" s="215"/>
      <c r="M627" s="216"/>
      <c r="N627" s="217"/>
      <c r="O627" s="217"/>
      <c r="P627" s="217"/>
      <c r="Q627" s="217"/>
      <c r="R627" s="217"/>
      <c r="S627" s="218"/>
      <c r="T627" s="218"/>
      <c r="U627" s="218"/>
      <c r="V627" s="218"/>
      <c r="W627" s="218"/>
      <c r="X627" s="100"/>
      <c r="Y627" s="100"/>
      <c r="Z627" s="100"/>
      <c r="AA627" s="219" t="str">
        <f t="shared" si="41"/>
        <v/>
      </c>
      <c r="AB627" s="220"/>
      <c r="AC627" s="221"/>
      <c r="AD627" s="221"/>
      <c r="AE627" s="222"/>
      <c r="AF627" s="222"/>
      <c r="AG627" s="223"/>
      <c r="AH627" s="223"/>
      <c r="AI627" s="223"/>
      <c r="AJ627" s="223"/>
      <c r="AK627" s="223"/>
      <c r="AL627" s="223"/>
      <c r="AM627" s="223"/>
      <c r="AN627" s="101"/>
      <c r="AO627" s="98"/>
      <c r="AP627" s="99"/>
      <c r="AR627" s="76" t="str">
        <f t="shared" si="40"/>
        <v/>
      </c>
      <c r="AS627" s="76">
        <f t="shared" si="38"/>
        <v>0</v>
      </c>
      <c r="AT627" s="76">
        <f t="shared" si="39"/>
        <v>0</v>
      </c>
    </row>
    <row r="628" spans="1:46" ht="30" customHeight="1" x14ac:dyDescent="0.25">
      <c r="A628" s="214"/>
      <c r="B628" s="214"/>
      <c r="C628" s="214"/>
      <c r="D628" s="214"/>
      <c r="E628" s="214"/>
      <c r="F628" s="214"/>
      <c r="G628" s="214"/>
      <c r="H628" s="214"/>
      <c r="I628" s="214"/>
      <c r="J628" s="214"/>
      <c r="K628" s="111"/>
      <c r="L628" s="215"/>
      <c r="M628" s="216"/>
      <c r="N628" s="217"/>
      <c r="O628" s="217"/>
      <c r="P628" s="217"/>
      <c r="Q628" s="217"/>
      <c r="R628" s="217"/>
      <c r="S628" s="218"/>
      <c r="T628" s="218"/>
      <c r="U628" s="218"/>
      <c r="V628" s="218"/>
      <c r="W628" s="218"/>
      <c r="X628" s="100"/>
      <c r="Y628" s="100"/>
      <c r="Z628" s="100"/>
      <c r="AA628" s="219" t="str">
        <f t="shared" si="41"/>
        <v/>
      </c>
      <c r="AB628" s="220"/>
      <c r="AC628" s="221"/>
      <c r="AD628" s="221"/>
      <c r="AE628" s="222"/>
      <c r="AF628" s="222"/>
      <c r="AG628" s="223"/>
      <c r="AH628" s="223"/>
      <c r="AI628" s="223"/>
      <c r="AJ628" s="223"/>
      <c r="AK628" s="223"/>
      <c r="AL628" s="223"/>
      <c r="AM628" s="223"/>
      <c r="AN628" s="101"/>
      <c r="AO628" s="98"/>
      <c r="AP628" s="99"/>
      <c r="AR628" s="76" t="str">
        <f t="shared" si="40"/>
        <v/>
      </c>
      <c r="AS628" s="76">
        <f t="shared" si="38"/>
        <v>0</v>
      </c>
      <c r="AT628" s="76">
        <f t="shared" si="39"/>
        <v>0</v>
      </c>
    </row>
    <row r="629" spans="1:46" ht="30" customHeight="1" x14ac:dyDescent="0.25">
      <c r="A629" s="214"/>
      <c r="B629" s="214"/>
      <c r="C629" s="214"/>
      <c r="D629" s="214"/>
      <c r="E629" s="214"/>
      <c r="F629" s="214"/>
      <c r="G629" s="214"/>
      <c r="H629" s="214"/>
      <c r="I629" s="214"/>
      <c r="J629" s="214"/>
      <c r="K629" s="111"/>
      <c r="L629" s="215"/>
      <c r="M629" s="216"/>
      <c r="N629" s="217"/>
      <c r="O629" s="217"/>
      <c r="P629" s="217"/>
      <c r="Q629" s="217"/>
      <c r="R629" s="217"/>
      <c r="S629" s="218"/>
      <c r="T629" s="218"/>
      <c r="U629" s="218"/>
      <c r="V629" s="218"/>
      <c r="W629" s="218"/>
      <c r="X629" s="100"/>
      <c r="Y629" s="100"/>
      <c r="Z629" s="100"/>
      <c r="AA629" s="219" t="str">
        <f t="shared" si="41"/>
        <v/>
      </c>
      <c r="AB629" s="220"/>
      <c r="AC629" s="221"/>
      <c r="AD629" s="221"/>
      <c r="AE629" s="222"/>
      <c r="AF629" s="222"/>
      <c r="AG629" s="223"/>
      <c r="AH629" s="223"/>
      <c r="AI629" s="223"/>
      <c r="AJ629" s="223"/>
      <c r="AK629" s="223"/>
      <c r="AL629" s="223"/>
      <c r="AM629" s="223"/>
      <c r="AN629" s="101"/>
      <c r="AO629" s="98"/>
      <c r="AP629" s="99"/>
      <c r="AR629" s="76" t="str">
        <f t="shared" si="40"/>
        <v/>
      </c>
      <c r="AS629" s="76">
        <f t="shared" si="38"/>
        <v>0</v>
      </c>
      <c r="AT629" s="76">
        <f t="shared" si="39"/>
        <v>0</v>
      </c>
    </row>
    <row r="630" spans="1:46" ht="30" customHeight="1" x14ac:dyDescent="0.25">
      <c r="A630" s="214"/>
      <c r="B630" s="214"/>
      <c r="C630" s="214"/>
      <c r="D630" s="214"/>
      <c r="E630" s="214"/>
      <c r="F630" s="214"/>
      <c r="G630" s="214"/>
      <c r="H630" s="214"/>
      <c r="I630" s="214"/>
      <c r="J630" s="214"/>
      <c r="K630" s="111"/>
      <c r="L630" s="215"/>
      <c r="M630" s="216"/>
      <c r="N630" s="217"/>
      <c r="O630" s="217"/>
      <c r="P630" s="217"/>
      <c r="Q630" s="217"/>
      <c r="R630" s="217"/>
      <c r="S630" s="218"/>
      <c r="T630" s="218"/>
      <c r="U630" s="218"/>
      <c r="V630" s="218"/>
      <c r="W630" s="218"/>
      <c r="X630" s="100"/>
      <c r="Y630" s="100"/>
      <c r="Z630" s="100"/>
      <c r="AA630" s="219" t="str">
        <f t="shared" si="41"/>
        <v/>
      </c>
      <c r="AB630" s="220"/>
      <c r="AC630" s="221"/>
      <c r="AD630" s="221"/>
      <c r="AE630" s="222"/>
      <c r="AF630" s="222"/>
      <c r="AG630" s="223"/>
      <c r="AH630" s="223"/>
      <c r="AI630" s="223"/>
      <c r="AJ630" s="223"/>
      <c r="AK630" s="223"/>
      <c r="AL630" s="223"/>
      <c r="AM630" s="223"/>
      <c r="AN630" s="101"/>
      <c r="AO630" s="98"/>
      <c r="AP630" s="99"/>
      <c r="AR630" s="76" t="str">
        <f t="shared" si="40"/>
        <v/>
      </c>
      <c r="AS630" s="76">
        <f t="shared" si="38"/>
        <v>0</v>
      </c>
      <c r="AT630" s="76">
        <f t="shared" si="39"/>
        <v>0</v>
      </c>
    </row>
    <row r="631" spans="1:46" ht="30" customHeight="1" x14ac:dyDescent="0.25">
      <c r="A631" s="214"/>
      <c r="B631" s="214"/>
      <c r="C631" s="214"/>
      <c r="D631" s="214"/>
      <c r="E631" s="214"/>
      <c r="F631" s="214"/>
      <c r="G631" s="214"/>
      <c r="H631" s="214"/>
      <c r="I631" s="214"/>
      <c r="J631" s="214"/>
      <c r="K631" s="111"/>
      <c r="L631" s="215"/>
      <c r="M631" s="216"/>
      <c r="N631" s="217"/>
      <c r="O631" s="217"/>
      <c r="P631" s="217"/>
      <c r="Q631" s="217"/>
      <c r="R631" s="217"/>
      <c r="S631" s="218"/>
      <c r="T631" s="218"/>
      <c r="U631" s="218"/>
      <c r="V631" s="218"/>
      <c r="W631" s="218"/>
      <c r="X631" s="100"/>
      <c r="Y631" s="100"/>
      <c r="Z631" s="100"/>
      <c r="AA631" s="219" t="str">
        <f t="shared" si="41"/>
        <v/>
      </c>
      <c r="AB631" s="220"/>
      <c r="AC631" s="221"/>
      <c r="AD631" s="221"/>
      <c r="AE631" s="222"/>
      <c r="AF631" s="222"/>
      <c r="AG631" s="223"/>
      <c r="AH631" s="223"/>
      <c r="AI631" s="223"/>
      <c r="AJ631" s="223"/>
      <c r="AK631" s="223"/>
      <c r="AL631" s="223"/>
      <c r="AM631" s="223"/>
      <c r="AN631" s="101"/>
      <c r="AO631" s="98"/>
      <c r="AP631" s="99"/>
      <c r="AR631" s="76" t="str">
        <f t="shared" si="40"/>
        <v/>
      </c>
      <c r="AS631" s="76">
        <f t="shared" si="38"/>
        <v>0</v>
      </c>
      <c r="AT631" s="76">
        <f t="shared" si="39"/>
        <v>0</v>
      </c>
    </row>
    <row r="632" spans="1:46" ht="30" customHeight="1" x14ac:dyDescent="0.25">
      <c r="A632" s="214"/>
      <c r="B632" s="214"/>
      <c r="C632" s="214"/>
      <c r="D632" s="214"/>
      <c r="E632" s="214"/>
      <c r="F632" s="214"/>
      <c r="G632" s="214"/>
      <c r="H632" s="214"/>
      <c r="I632" s="214"/>
      <c r="J632" s="214"/>
      <c r="K632" s="111"/>
      <c r="L632" s="215"/>
      <c r="M632" s="216"/>
      <c r="N632" s="217"/>
      <c r="O632" s="217"/>
      <c r="P632" s="217"/>
      <c r="Q632" s="217"/>
      <c r="R632" s="217"/>
      <c r="S632" s="218"/>
      <c r="T632" s="218"/>
      <c r="U632" s="218"/>
      <c r="V632" s="218"/>
      <c r="W632" s="218"/>
      <c r="X632" s="100"/>
      <c r="Y632" s="100"/>
      <c r="Z632" s="100"/>
      <c r="AA632" s="219" t="str">
        <f t="shared" si="41"/>
        <v/>
      </c>
      <c r="AB632" s="220"/>
      <c r="AC632" s="221"/>
      <c r="AD632" s="221"/>
      <c r="AE632" s="222"/>
      <c r="AF632" s="222"/>
      <c r="AG632" s="223"/>
      <c r="AH632" s="223"/>
      <c r="AI632" s="223"/>
      <c r="AJ632" s="223"/>
      <c r="AK632" s="223"/>
      <c r="AL632" s="223"/>
      <c r="AM632" s="223"/>
      <c r="AN632" s="101"/>
      <c r="AO632" s="98"/>
      <c r="AP632" s="99"/>
      <c r="AR632" s="76" t="str">
        <f t="shared" si="40"/>
        <v/>
      </c>
      <c r="AS632" s="76">
        <f t="shared" si="38"/>
        <v>0</v>
      </c>
      <c r="AT632" s="76">
        <f t="shared" si="39"/>
        <v>0</v>
      </c>
    </row>
    <row r="633" spans="1:46" ht="30" customHeight="1" x14ac:dyDescent="0.25">
      <c r="A633" s="214"/>
      <c r="B633" s="214"/>
      <c r="C633" s="214"/>
      <c r="D633" s="214"/>
      <c r="E633" s="214"/>
      <c r="F633" s="214"/>
      <c r="G633" s="214"/>
      <c r="H633" s="214"/>
      <c r="I633" s="214"/>
      <c r="J633" s="214"/>
      <c r="K633" s="111"/>
      <c r="L633" s="215"/>
      <c r="M633" s="216"/>
      <c r="N633" s="217"/>
      <c r="O633" s="217"/>
      <c r="P633" s="217"/>
      <c r="Q633" s="217"/>
      <c r="R633" s="217"/>
      <c r="S633" s="218"/>
      <c r="T633" s="218"/>
      <c r="U633" s="218"/>
      <c r="V633" s="218"/>
      <c r="W633" s="218"/>
      <c r="X633" s="100"/>
      <c r="Y633" s="100"/>
      <c r="Z633" s="100"/>
      <c r="AA633" s="219" t="str">
        <f t="shared" si="41"/>
        <v/>
      </c>
      <c r="AB633" s="220"/>
      <c r="AC633" s="221"/>
      <c r="AD633" s="221"/>
      <c r="AE633" s="222"/>
      <c r="AF633" s="222"/>
      <c r="AG633" s="223"/>
      <c r="AH633" s="223"/>
      <c r="AI633" s="223"/>
      <c r="AJ633" s="223"/>
      <c r="AK633" s="223"/>
      <c r="AL633" s="223"/>
      <c r="AM633" s="223"/>
      <c r="AN633" s="101"/>
      <c r="AO633" s="98"/>
      <c r="AP633" s="99"/>
      <c r="AR633" s="76" t="str">
        <f t="shared" si="40"/>
        <v/>
      </c>
      <c r="AS633" s="76">
        <f t="shared" si="38"/>
        <v>0</v>
      </c>
      <c r="AT633" s="76">
        <f t="shared" si="39"/>
        <v>0</v>
      </c>
    </row>
    <row r="634" spans="1:46" ht="30" customHeight="1" x14ac:dyDescent="0.25">
      <c r="A634" s="214"/>
      <c r="B634" s="214"/>
      <c r="C634" s="214"/>
      <c r="D634" s="214"/>
      <c r="E634" s="214"/>
      <c r="F634" s="214"/>
      <c r="G634" s="214"/>
      <c r="H634" s="214"/>
      <c r="I634" s="214"/>
      <c r="J634" s="214"/>
      <c r="K634" s="111"/>
      <c r="L634" s="215"/>
      <c r="M634" s="216"/>
      <c r="N634" s="217"/>
      <c r="O634" s="217"/>
      <c r="P634" s="217"/>
      <c r="Q634" s="217"/>
      <c r="R634" s="217"/>
      <c r="S634" s="218"/>
      <c r="T634" s="218"/>
      <c r="U634" s="218"/>
      <c r="V634" s="218"/>
      <c r="W634" s="218"/>
      <c r="X634" s="100"/>
      <c r="Y634" s="100"/>
      <c r="Z634" s="100"/>
      <c r="AA634" s="219" t="str">
        <f t="shared" si="41"/>
        <v/>
      </c>
      <c r="AB634" s="220"/>
      <c r="AC634" s="221"/>
      <c r="AD634" s="221"/>
      <c r="AE634" s="222"/>
      <c r="AF634" s="222"/>
      <c r="AG634" s="223"/>
      <c r="AH634" s="223"/>
      <c r="AI634" s="223"/>
      <c r="AJ634" s="223"/>
      <c r="AK634" s="223"/>
      <c r="AL634" s="223"/>
      <c r="AM634" s="223"/>
      <c r="AN634" s="101"/>
      <c r="AO634" s="98"/>
      <c r="AP634" s="99"/>
      <c r="AR634" s="76" t="str">
        <f t="shared" si="40"/>
        <v/>
      </c>
      <c r="AS634" s="76">
        <f t="shared" si="38"/>
        <v>0</v>
      </c>
      <c r="AT634" s="76">
        <f t="shared" si="39"/>
        <v>0</v>
      </c>
    </row>
    <row r="635" spans="1:46" ht="30" customHeight="1" x14ac:dyDescent="0.25">
      <c r="A635" s="214"/>
      <c r="B635" s="214"/>
      <c r="C635" s="214"/>
      <c r="D635" s="214"/>
      <c r="E635" s="214"/>
      <c r="F635" s="214"/>
      <c r="G635" s="214"/>
      <c r="H635" s="214"/>
      <c r="I635" s="214"/>
      <c r="J635" s="214"/>
      <c r="K635" s="111"/>
      <c r="L635" s="215"/>
      <c r="M635" s="216"/>
      <c r="N635" s="217"/>
      <c r="O635" s="217"/>
      <c r="P635" s="217"/>
      <c r="Q635" s="217"/>
      <c r="R635" s="217"/>
      <c r="S635" s="218"/>
      <c r="T635" s="218"/>
      <c r="U635" s="218"/>
      <c r="V635" s="218"/>
      <c r="W635" s="218"/>
      <c r="X635" s="100"/>
      <c r="Y635" s="100"/>
      <c r="Z635" s="100"/>
      <c r="AA635" s="219" t="str">
        <f t="shared" si="41"/>
        <v/>
      </c>
      <c r="AB635" s="220"/>
      <c r="AC635" s="221"/>
      <c r="AD635" s="221"/>
      <c r="AE635" s="222"/>
      <c r="AF635" s="222"/>
      <c r="AG635" s="223"/>
      <c r="AH635" s="223"/>
      <c r="AI635" s="223"/>
      <c r="AJ635" s="223"/>
      <c r="AK635" s="223"/>
      <c r="AL635" s="223"/>
      <c r="AM635" s="223"/>
      <c r="AN635" s="101"/>
      <c r="AO635" s="98"/>
      <c r="AP635" s="99"/>
      <c r="AR635" s="76" t="str">
        <f t="shared" si="40"/>
        <v/>
      </c>
      <c r="AS635" s="76">
        <f t="shared" si="38"/>
        <v>0</v>
      </c>
      <c r="AT635" s="76">
        <f t="shared" si="39"/>
        <v>0</v>
      </c>
    </row>
    <row r="636" spans="1:46" ht="30" customHeight="1" x14ac:dyDescent="0.25">
      <c r="A636" s="214"/>
      <c r="B636" s="214"/>
      <c r="C636" s="214"/>
      <c r="D636" s="214"/>
      <c r="E636" s="214"/>
      <c r="F636" s="214"/>
      <c r="G636" s="214"/>
      <c r="H636" s="214"/>
      <c r="I636" s="214"/>
      <c r="J636" s="214"/>
      <c r="K636" s="111"/>
      <c r="L636" s="215"/>
      <c r="M636" s="216"/>
      <c r="N636" s="217"/>
      <c r="O636" s="217"/>
      <c r="P636" s="217"/>
      <c r="Q636" s="217"/>
      <c r="R636" s="217"/>
      <c r="S636" s="218"/>
      <c r="T636" s="218"/>
      <c r="U636" s="218"/>
      <c r="V636" s="218"/>
      <c r="W636" s="218"/>
      <c r="X636" s="100"/>
      <c r="Y636" s="100"/>
      <c r="Z636" s="100"/>
      <c r="AA636" s="219" t="str">
        <f t="shared" si="41"/>
        <v/>
      </c>
      <c r="AB636" s="220"/>
      <c r="AC636" s="221"/>
      <c r="AD636" s="221"/>
      <c r="AE636" s="222"/>
      <c r="AF636" s="222"/>
      <c r="AG636" s="223"/>
      <c r="AH636" s="223"/>
      <c r="AI636" s="223"/>
      <c r="AJ636" s="223"/>
      <c r="AK636" s="223"/>
      <c r="AL636" s="223"/>
      <c r="AM636" s="223"/>
      <c r="AN636" s="101"/>
      <c r="AO636" s="98"/>
      <c r="AP636" s="99"/>
      <c r="AR636" s="76" t="str">
        <f t="shared" si="40"/>
        <v/>
      </c>
      <c r="AS636" s="76">
        <f t="shared" si="38"/>
        <v>0</v>
      </c>
      <c r="AT636" s="76">
        <f t="shared" si="39"/>
        <v>0</v>
      </c>
    </row>
    <row r="637" spans="1:46" ht="30" customHeight="1" x14ac:dyDescent="0.25">
      <c r="A637" s="214"/>
      <c r="B637" s="214"/>
      <c r="C637" s="214"/>
      <c r="D637" s="214"/>
      <c r="E637" s="214"/>
      <c r="F637" s="214"/>
      <c r="G637" s="214"/>
      <c r="H637" s="214"/>
      <c r="I637" s="214"/>
      <c r="J637" s="214"/>
      <c r="K637" s="111"/>
      <c r="L637" s="215"/>
      <c r="M637" s="216"/>
      <c r="N637" s="217"/>
      <c r="O637" s="217"/>
      <c r="P637" s="217"/>
      <c r="Q637" s="217"/>
      <c r="R637" s="217"/>
      <c r="S637" s="218"/>
      <c r="T637" s="218"/>
      <c r="U637" s="218"/>
      <c r="V637" s="218"/>
      <c r="W637" s="218"/>
      <c r="X637" s="100"/>
      <c r="Y637" s="100"/>
      <c r="Z637" s="100"/>
      <c r="AA637" s="219" t="str">
        <f t="shared" si="41"/>
        <v/>
      </c>
      <c r="AB637" s="220"/>
      <c r="AC637" s="221"/>
      <c r="AD637" s="221"/>
      <c r="AE637" s="222"/>
      <c r="AF637" s="222"/>
      <c r="AG637" s="223"/>
      <c r="AH637" s="223"/>
      <c r="AI637" s="223"/>
      <c r="AJ637" s="223"/>
      <c r="AK637" s="223"/>
      <c r="AL637" s="223"/>
      <c r="AM637" s="223"/>
      <c r="AN637" s="101"/>
      <c r="AO637" s="98"/>
      <c r="AP637" s="99"/>
      <c r="AR637" s="76" t="str">
        <f t="shared" si="40"/>
        <v/>
      </c>
      <c r="AS637" s="76">
        <f t="shared" si="38"/>
        <v>0</v>
      </c>
      <c r="AT637" s="76">
        <f t="shared" si="39"/>
        <v>0</v>
      </c>
    </row>
    <row r="638" spans="1:46" ht="30" customHeight="1" x14ac:dyDescent="0.25">
      <c r="A638" s="214"/>
      <c r="B638" s="214"/>
      <c r="C638" s="214"/>
      <c r="D638" s="214"/>
      <c r="E638" s="214"/>
      <c r="F638" s="214"/>
      <c r="G638" s="214"/>
      <c r="H638" s="214"/>
      <c r="I638" s="214"/>
      <c r="J638" s="214"/>
      <c r="K638" s="111"/>
      <c r="L638" s="215"/>
      <c r="M638" s="216"/>
      <c r="N638" s="217"/>
      <c r="O638" s="217"/>
      <c r="P638" s="217"/>
      <c r="Q638" s="217"/>
      <c r="R638" s="217"/>
      <c r="S638" s="218"/>
      <c r="T638" s="218"/>
      <c r="U638" s="218"/>
      <c r="V638" s="218"/>
      <c r="W638" s="218"/>
      <c r="X638" s="100"/>
      <c r="Y638" s="100"/>
      <c r="Z638" s="100"/>
      <c r="AA638" s="219" t="str">
        <f t="shared" si="41"/>
        <v/>
      </c>
      <c r="AB638" s="220"/>
      <c r="AC638" s="221"/>
      <c r="AD638" s="221"/>
      <c r="AE638" s="222"/>
      <c r="AF638" s="222"/>
      <c r="AG638" s="223"/>
      <c r="AH638" s="223"/>
      <c r="AI638" s="223"/>
      <c r="AJ638" s="223"/>
      <c r="AK638" s="223"/>
      <c r="AL638" s="223"/>
      <c r="AM638" s="223"/>
      <c r="AN638" s="101"/>
      <c r="AO638" s="98"/>
      <c r="AP638" s="99"/>
      <c r="AR638" s="76" t="str">
        <f t="shared" si="40"/>
        <v/>
      </c>
      <c r="AS638" s="76">
        <f t="shared" si="38"/>
        <v>0</v>
      </c>
      <c r="AT638" s="76">
        <f t="shared" si="39"/>
        <v>0</v>
      </c>
    </row>
    <row r="639" spans="1:46" ht="30" customHeight="1" x14ac:dyDescent="0.25">
      <c r="A639" s="214"/>
      <c r="B639" s="214"/>
      <c r="C639" s="214"/>
      <c r="D639" s="214"/>
      <c r="E639" s="214"/>
      <c r="F639" s="214"/>
      <c r="G639" s="214"/>
      <c r="H639" s="214"/>
      <c r="I639" s="214"/>
      <c r="J639" s="214"/>
      <c r="K639" s="111"/>
      <c r="L639" s="215"/>
      <c r="M639" s="216"/>
      <c r="N639" s="217"/>
      <c r="O639" s="217"/>
      <c r="P639" s="217"/>
      <c r="Q639" s="217"/>
      <c r="R639" s="217"/>
      <c r="S639" s="218"/>
      <c r="T639" s="218"/>
      <c r="U639" s="218"/>
      <c r="V639" s="218"/>
      <c r="W639" s="218"/>
      <c r="X639" s="100"/>
      <c r="Y639" s="100"/>
      <c r="Z639" s="100"/>
      <c r="AA639" s="219" t="str">
        <f t="shared" si="41"/>
        <v/>
      </c>
      <c r="AB639" s="220"/>
      <c r="AC639" s="221"/>
      <c r="AD639" s="221"/>
      <c r="AE639" s="222"/>
      <c r="AF639" s="222"/>
      <c r="AG639" s="223"/>
      <c r="AH639" s="223"/>
      <c r="AI639" s="223"/>
      <c r="AJ639" s="223"/>
      <c r="AK639" s="223"/>
      <c r="AL639" s="223"/>
      <c r="AM639" s="223"/>
      <c r="AN639" s="101"/>
      <c r="AO639" s="98"/>
      <c r="AP639" s="99"/>
      <c r="AR639" s="76" t="str">
        <f t="shared" si="40"/>
        <v/>
      </c>
      <c r="AS639" s="76">
        <f t="shared" si="38"/>
        <v>0</v>
      </c>
      <c r="AT639" s="76">
        <f t="shared" si="39"/>
        <v>0</v>
      </c>
    </row>
    <row r="640" spans="1:46" ht="30" customHeight="1" x14ac:dyDescent="0.25">
      <c r="A640" s="214"/>
      <c r="B640" s="214"/>
      <c r="C640" s="214"/>
      <c r="D640" s="214"/>
      <c r="E640" s="214"/>
      <c r="F640" s="214"/>
      <c r="G640" s="214"/>
      <c r="H640" s="214"/>
      <c r="I640" s="214"/>
      <c r="J640" s="214"/>
      <c r="K640" s="111"/>
      <c r="L640" s="215"/>
      <c r="M640" s="216"/>
      <c r="N640" s="217"/>
      <c r="O640" s="217"/>
      <c r="P640" s="217"/>
      <c r="Q640" s="217"/>
      <c r="R640" s="217"/>
      <c r="S640" s="218"/>
      <c r="T640" s="218"/>
      <c r="U640" s="218"/>
      <c r="V640" s="218"/>
      <c r="W640" s="218"/>
      <c r="X640" s="100"/>
      <c r="Y640" s="100"/>
      <c r="Z640" s="100"/>
      <c r="AA640" s="219" t="str">
        <f t="shared" si="41"/>
        <v/>
      </c>
      <c r="AB640" s="220"/>
      <c r="AC640" s="221"/>
      <c r="AD640" s="221"/>
      <c r="AE640" s="222"/>
      <c r="AF640" s="222"/>
      <c r="AG640" s="223"/>
      <c r="AH640" s="223"/>
      <c r="AI640" s="223"/>
      <c r="AJ640" s="223"/>
      <c r="AK640" s="223"/>
      <c r="AL640" s="223"/>
      <c r="AM640" s="223"/>
      <c r="AN640" s="101"/>
      <c r="AO640" s="98"/>
      <c r="AP640" s="99"/>
      <c r="AR640" s="76" t="str">
        <f t="shared" si="40"/>
        <v/>
      </c>
      <c r="AS640" s="76">
        <f t="shared" si="38"/>
        <v>0</v>
      </c>
      <c r="AT640" s="76">
        <f t="shared" si="39"/>
        <v>0</v>
      </c>
    </row>
    <row r="641" spans="1:46" ht="30" customHeight="1" x14ac:dyDescent="0.25">
      <c r="A641" s="214"/>
      <c r="B641" s="214"/>
      <c r="C641" s="214"/>
      <c r="D641" s="214"/>
      <c r="E641" s="214"/>
      <c r="F641" s="214"/>
      <c r="G641" s="214"/>
      <c r="H641" s="214"/>
      <c r="I641" s="214"/>
      <c r="J641" s="214"/>
      <c r="K641" s="111"/>
      <c r="L641" s="215"/>
      <c r="M641" s="216"/>
      <c r="N641" s="217"/>
      <c r="O641" s="217"/>
      <c r="P641" s="217"/>
      <c r="Q641" s="217"/>
      <c r="R641" s="217"/>
      <c r="S641" s="218"/>
      <c r="T641" s="218"/>
      <c r="U641" s="218"/>
      <c r="V641" s="218"/>
      <c r="W641" s="218"/>
      <c r="X641" s="100"/>
      <c r="Y641" s="100"/>
      <c r="Z641" s="100"/>
      <c r="AA641" s="219" t="str">
        <f t="shared" si="41"/>
        <v/>
      </c>
      <c r="AB641" s="220"/>
      <c r="AC641" s="221"/>
      <c r="AD641" s="221"/>
      <c r="AE641" s="222"/>
      <c r="AF641" s="222"/>
      <c r="AG641" s="223"/>
      <c r="AH641" s="223"/>
      <c r="AI641" s="223"/>
      <c r="AJ641" s="223"/>
      <c r="AK641" s="223"/>
      <c r="AL641" s="223"/>
      <c r="AM641" s="223"/>
      <c r="AN641" s="101"/>
      <c r="AO641" s="98"/>
      <c r="AP641" s="99"/>
      <c r="AR641" s="76" t="str">
        <f t="shared" si="40"/>
        <v/>
      </c>
      <c r="AS641" s="76">
        <f t="shared" si="38"/>
        <v>0</v>
      </c>
      <c r="AT641" s="76">
        <f t="shared" si="39"/>
        <v>0</v>
      </c>
    </row>
    <row r="642" spans="1:46" ht="30" customHeight="1" x14ac:dyDescent="0.25">
      <c r="A642" s="214"/>
      <c r="B642" s="214"/>
      <c r="C642" s="214"/>
      <c r="D642" s="214"/>
      <c r="E642" s="214"/>
      <c r="F642" s="214"/>
      <c r="G642" s="214"/>
      <c r="H642" s="214"/>
      <c r="I642" s="214"/>
      <c r="J642" s="214"/>
      <c r="K642" s="111"/>
      <c r="L642" s="215"/>
      <c r="M642" s="216"/>
      <c r="N642" s="217"/>
      <c r="O642" s="217"/>
      <c r="P642" s="217"/>
      <c r="Q642" s="217"/>
      <c r="R642" s="217"/>
      <c r="S642" s="218"/>
      <c r="T642" s="218"/>
      <c r="U642" s="218"/>
      <c r="V642" s="218"/>
      <c r="W642" s="218"/>
      <c r="X642" s="100"/>
      <c r="Y642" s="100"/>
      <c r="Z642" s="100"/>
      <c r="AA642" s="219" t="str">
        <f t="shared" si="41"/>
        <v/>
      </c>
      <c r="AB642" s="220"/>
      <c r="AC642" s="221"/>
      <c r="AD642" s="221"/>
      <c r="AE642" s="222"/>
      <c r="AF642" s="222"/>
      <c r="AG642" s="223"/>
      <c r="AH642" s="223"/>
      <c r="AI642" s="223"/>
      <c r="AJ642" s="223"/>
      <c r="AK642" s="223"/>
      <c r="AL642" s="223"/>
      <c r="AM642" s="223"/>
      <c r="AN642" s="101"/>
      <c r="AO642" s="98"/>
      <c r="AP642" s="99"/>
      <c r="AR642" s="76" t="str">
        <f t="shared" si="40"/>
        <v/>
      </c>
      <c r="AS642" s="76">
        <f t="shared" si="38"/>
        <v>0</v>
      </c>
      <c r="AT642" s="76">
        <f t="shared" si="39"/>
        <v>0</v>
      </c>
    </row>
    <row r="643" spans="1:46" ht="30" customHeight="1" x14ac:dyDescent="0.25">
      <c r="A643" s="214"/>
      <c r="B643" s="214"/>
      <c r="C643" s="214"/>
      <c r="D643" s="214"/>
      <c r="E643" s="214"/>
      <c r="F643" s="214"/>
      <c r="G643" s="214"/>
      <c r="H643" s="214"/>
      <c r="I643" s="214"/>
      <c r="J643" s="214"/>
      <c r="K643" s="111"/>
      <c r="L643" s="215"/>
      <c r="M643" s="216"/>
      <c r="N643" s="217"/>
      <c r="O643" s="217"/>
      <c r="P643" s="217"/>
      <c r="Q643" s="217"/>
      <c r="R643" s="217"/>
      <c r="S643" s="218"/>
      <c r="T643" s="218"/>
      <c r="U643" s="218"/>
      <c r="V643" s="218"/>
      <c r="W643" s="218"/>
      <c r="X643" s="100"/>
      <c r="Y643" s="100"/>
      <c r="Z643" s="100"/>
      <c r="AA643" s="219" t="str">
        <f t="shared" si="41"/>
        <v/>
      </c>
      <c r="AB643" s="220"/>
      <c r="AC643" s="221"/>
      <c r="AD643" s="221"/>
      <c r="AE643" s="222"/>
      <c r="AF643" s="222"/>
      <c r="AG643" s="223"/>
      <c r="AH643" s="223"/>
      <c r="AI643" s="223"/>
      <c r="AJ643" s="223"/>
      <c r="AK643" s="223"/>
      <c r="AL643" s="223"/>
      <c r="AM643" s="223"/>
      <c r="AN643" s="101"/>
      <c r="AO643" s="98"/>
      <c r="AP643" s="99"/>
      <c r="AR643" s="76" t="str">
        <f t="shared" si="40"/>
        <v/>
      </c>
      <c r="AS643" s="76">
        <f t="shared" si="38"/>
        <v>0</v>
      </c>
      <c r="AT643" s="76">
        <f t="shared" si="39"/>
        <v>0</v>
      </c>
    </row>
    <row r="644" spans="1:46" ht="30" customHeight="1" x14ac:dyDescent="0.25">
      <c r="A644" s="214"/>
      <c r="B644" s="214"/>
      <c r="C644" s="214"/>
      <c r="D644" s="112"/>
      <c r="E644" s="113"/>
      <c r="F644" s="114"/>
      <c r="G644" s="112"/>
      <c r="H644" s="113"/>
      <c r="I644" s="113"/>
      <c r="J644" s="114"/>
      <c r="K644" s="111"/>
      <c r="L644" s="215"/>
      <c r="M644" s="216"/>
      <c r="N644" s="217"/>
      <c r="O644" s="217"/>
      <c r="P644" s="217"/>
      <c r="Q644" s="217"/>
      <c r="R644" s="217"/>
      <c r="S644" s="218"/>
      <c r="T644" s="218"/>
      <c r="U644" s="218"/>
      <c r="V644" s="218"/>
      <c r="W644" s="218"/>
      <c r="X644" s="100"/>
      <c r="Y644" s="100"/>
      <c r="Z644" s="100"/>
      <c r="AA644" s="219" t="str">
        <f t="shared" si="41"/>
        <v/>
      </c>
      <c r="AB644" s="220"/>
      <c r="AC644" s="221"/>
      <c r="AD644" s="221"/>
      <c r="AE644" s="222"/>
      <c r="AF644" s="222"/>
      <c r="AG644" s="223"/>
      <c r="AH644" s="223"/>
      <c r="AI644" s="223"/>
      <c r="AJ644" s="223"/>
      <c r="AK644" s="223"/>
      <c r="AL644" s="223"/>
      <c r="AM644" s="223"/>
      <c r="AN644" s="101"/>
      <c r="AO644" s="98"/>
      <c r="AP644" s="99"/>
      <c r="AR644" s="76" t="str">
        <f t="shared" si="40"/>
        <v/>
      </c>
      <c r="AS644" s="76">
        <f t="shared" si="38"/>
        <v>0</v>
      </c>
      <c r="AT644" s="76">
        <f t="shared" si="39"/>
        <v>0</v>
      </c>
    </row>
    <row r="645" spans="1:46" ht="30" customHeight="1" x14ac:dyDescent="0.25">
      <c r="A645" s="214"/>
      <c r="B645" s="214"/>
      <c r="C645" s="214"/>
      <c r="D645" s="112"/>
      <c r="E645" s="113"/>
      <c r="F645" s="114"/>
      <c r="G645" s="112"/>
      <c r="H645" s="113"/>
      <c r="I645" s="113"/>
      <c r="J645" s="114"/>
      <c r="K645" s="111"/>
      <c r="L645" s="215"/>
      <c r="M645" s="216"/>
      <c r="N645" s="217"/>
      <c r="O645" s="217"/>
      <c r="P645" s="217"/>
      <c r="Q645" s="217"/>
      <c r="R645" s="217"/>
      <c r="S645" s="218"/>
      <c r="T645" s="218"/>
      <c r="U645" s="218"/>
      <c r="V645" s="218"/>
      <c r="W645" s="218"/>
      <c r="X645" s="100"/>
      <c r="Y645" s="100"/>
      <c r="Z645" s="100"/>
      <c r="AA645" s="219" t="str">
        <f t="shared" si="41"/>
        <v/>
      </c>
      <c r="AB645" s="220"/>
      <c r="AC645" s="221"/>
      <c r="AD645" s="221"/>
      <c r="AE645" s="222"/>
      <c r="AF645" s="222"/>
      <c r="AG645" s="223"/>
      <c r="AH645" s="223"/>
      <c r="AI645" s="223"/>
      <c r="AJ645" s="223"/>
      <c r="AK645" s="223"/>
      <c r="AL645" s="223"/>
      <c r="AM645" s="223"/>
      <c r="AN645" s="101"/>
      <c r="AO645" s="98"/>
      <c r="AP645" s="99"/>
      <c r="AR645" s="76" t="str">
        <f t="shared" si="40"/>
        <v/>
      </c>
      <c r="AS645" s="76">
        <f t="shared" si="38"/>
        <v>0</v>
      </c>
      <c r="AT645" s="76">
        <f t="shared" si="39"/>
        <v>0</v>
      </c>
    </row>
    <row r="646" spans="1:46" ht="30" customHeight="1" x14ac:dyDescent="0.25">
      <c r="A646" s="214"/>
      <c r="B646" s="214"/>
      <c r="C646" s="214"/>
      <c r="D646" s="112"/>
      <c r="E646" s="113"/>
      <c r="F646" s="114"/>
      <c r="G646" s="112"/>
      <c r="H646" s="113"/>
      <c r="I646" s="113"/>
      <c r="J646" s="114"/>
      <c r="K646" s="111"/>
      <c r="L646" s="215"/>
      <c r="M646" s="216"/>
      <c r="N646" s="217"/>
      <c r="O646" s="217"/>
      <c r="P646" s="217"/>
      <c r="Q646" s="217"/>
      <c r="R646" s="217"/>
      <c r="S646" s="218"/>
      <c r="T646" s="218"/>
      <c r="U646" s="218"/>
      <c r="V646" s="218"/>
      <c r="W646" s="218"/>
      <c r="X646" s="100"/>
      <c r="Y646" s="100"/>
      <c r="Z646" s="100"/>
      <c r="AA646" s="219" t="str">
        <f t="shared" si="41"/>
        <v/>
      </c>
      <c r="AB646" s="220"/>
      <c r="AC646" s="221"/>
      <c r="AD646" s="221"/>
      <c r="AE646" s="222"/>
      <c r="AF646" s="222"/>
      <c r="AG646" s="223"/>
      <c r="AH646" s="223"/>
      <c r="AI646" s="223"/>
      <c r="AJ646" s="223"/>
      <c r="AK646" s="223"/>
      <c r="AL646" s="223"/>
      <c r="AM646" s="223"/>
      <c r="AN646" s="101"/>
      <c r="AO646" s="98"/>
      <c r="AP646" s="99"/>
      <c r="AR646" s="76" t="str">
        <f t="shared" si="40"/>
        <v/>
      </c>
      <c r="AS646" s="76">
        <f t="shared" si="38"/>
        <v>0</v>
      </c>
      <c r="AT646" s="76">
        <f t="shared" si="39"/>
        <v>0</v>
      </c>
    </row>
    <row r="647" spans="1:46" ht="30" customHeight="1" x14ac:dyDescent="0.25">
      <c r="A647" s="214"/>
      <c r="B647" s="214"/>
      <c r="C647" s="214"/>
      <c r="D647" s="112"/>
      <c r="E647" s="113"/>
      <c r="F647" s="114"/>
      <c r="G647" s="112"/>
      <c r="H647" s="113"/>
      <c r="I647" s="113"/>
      <c r="J647" s="114"/>
      <c r="K647" s="111"/>
      <c r="L647" s="215"/>
      <c r="M647" s="216"/>
      <c r="N647" s="217"/>
      <c r="O647" s="217"/>
      <c r="P647" s="217"/>
      <c r="Q647" s="217"/>
      <c r="R647" s="217"/>
      <c r="S647" s="218"/>
      <c r="T647" s="218"/>
      <c r="U647" s="218"/>
      <c r="V647" s="218"/>
      <c r="W647" s="218"/>
      <c r="X647" s="100"/>
      <c r="Y647" s="100"/>
      <c r="Z647" s="100"/>
      <c r="AA647" s="219" t="str">
        <f t="shared" si="41"/>
        <v/>
      </c>
      <c r="AB647" s="220"/>
      <c r="AC647" s="221"/>
      <c r="AD647" s="221"/>
      <c r="AE647" s="222"/>
      <c r="AF647" s="222"/>
      <c r="AG647" s="223"/>
      <c r="AH647" s="223"/>
      <c r="AI647" s="223"/>
      <c r="AJ647" s="223"/>
      <c r="AK647" s="223"/>
      <c r="AL647" s="223"/>
      <c r="AM647" s="223"/>
      <c r="AN647" s="101"/>
      <c r="AO647" s="98"/>
      <c r="AP647" s="99"/>
      <c r="AR647" s="76" t="str">
        <f t="shared" si="40"/>
        <v/>
      </c>
      <c r="AS647" s="76">
        <f t="shared" si="38"/>
        <v>0</v>
      </c>
      <c r="AT647" s="76">
        <f t="shared" si="39"/>
        <v>0</v>
      </c>
    </row>
    <row r="648" spans="1:46" ht="30" customHeight="1" x14ac:dyDescent="0.25">
      <c r="A648" s="214"/>
      <c r="B648" s="214"/>
      <c r="C648" s="214"/>
      <c r="D648" s="112"/>
      <c r="E648" s="113"/>
      <c r="F648" s="114"/>
      <c r="G648" s="112"/>
      <c r="H648" s="113"/>
      <c r="I648" s="113"/>
      <c r="J648" s="114"/>
      <c r="K648" s="111"/>
      <c r="L648" s="215"/>
      <c r="M648" s="216"/>
      <c r="N648" s="217"/>
      <c r="O648" s="217"/>
      <c r="P648" s="217"/>
      <c r="Q648" s="217"/>
      <c r="R648" s="217"/>
      <c r="S648" s="218"/>
      <c r="T648" s="218"/>
      <c r="U648" s="218"/>
      <c r="V648" s="218"/>
      <c r="W648" s="218"/>
      <c r="X648" s="100"/>
      <c r="Y648" s="100"/>
      <c r="Z648" s="100"/>
      <c r="AA648" s="219" t="str">
        <f t="shared" si="41"/>
        <v/>
      </c>
      <c r="AB648" s="220"/>
      <c r="AC648" s="221"/>
      <c r="AD648" s="221"/>
      <c r="AE648" s="222"/>
      <c r="AF648" s="222"/>
      <c r="AG648" s="223"/>
      <c r="AH648" s="223"/>
      <c r="AI648" s="223"/>
      <c r="AJ648" s="223"/>
      <c r="AK648" s="223"/>
      <c r="AL648" s="223"/>
      <c r="AM648" s="223"/>
      <c r="AN648" s="101"/>
      <c r="AO648" s="98"/>
      <c r="AP648" s="99"/>
      <c r="AR648" s="76" t="str">
        <f t="shared" si="40"/>
        <v/>
      </c>
      <c r="AS648" s="76">
        <f t="shared" si="38"/>
        <v>0</v>
      </c>
      <c r="AT648" s="76">
        <f t="shared" si="39"/>
        <v>0</v>
      </c>
    </row>
    <row r="649" spans="1:46" ht="30" customHeight="1" x14ac:dyDescent="0.25">
      <c r="A649" s="214"/>
      <c r="B649" s="214"/>
      <c r="C649" s="214"/>
      <c r="D649" s="224"/>
      <c r="E649" s="225"/>
      <c r="F649" s="226"/>
      <c r="G649" s="224"/>
      <c r="H649" s="225"/>
      <c r="I649" s="225"/>
      <c r="J649" s="226"/>
      <c r="K649" s="111"/>
      <c r="L649" s="215"/>
      <c r="M649" s="216"/>
      <c r="N649" s="217"/>
      <c r="O649" s="217"/>
      <c r="P649" s="217"/>
      <c r="Q649" s="217"/>
      <c r="R649" s="217"/>
      <c r="S649" s="218"/>
      <c r="T649" s="218"/>
      <c r="U649" s="218"/>
      <c r="V649" s="218"/>
      <c r="W649" s="218"/>
      <c r="X649" s="100"/>
      <c r="Y649" s="100"/>
      <c r="Z649" s="100"/>
      <c r="AA649" s="219" t="str">
        <f t="shared" si="41"/>
        <v/>
      </c>
      <c r="AB649" s="220"/>
      <c r="AC649" s="221"/>
      <c r="AD649" s="221"/>
      <c r="AE649" s="222"/>
      <c r="AF649" s="222"/>
      <c r="AG649" s="223"/>
      <c r="AH649" s="223"/>
      <c r="AI649" s="223"/>
      <c r="AJ649" s="223"/>
      <c r="AK649" s="223"/>
      <c r="AL649" s="223"/>
      <c r="AM649" s="223"/>
      <c r="AN649" s="101"/>
      <c r="AO649" s="98"/>
      <c r="AP649" s="99"/>
      <c r="AR649" s="76" t="str">
        <f t="shared" si="40"/>
        <v/>
      </c>
      <c r="AS649" s="76">
        <f t="shared" si="38"/>
        <v>0</v>
      </c>
      <c r="AT649" s="76">
        <f t="shared" si="39"/>
        <v>0</v>
      </c>
    </row>
    <row r="650" spans="1:46" ht="30" customHeight="1" x14ac:dyDescent="0.25">
      <c r="A650" s="214"/>
      <c r="B650" s="214"/>
      <c r="C650" s="214"/>
      <c r="D650" s="224"/>
      <c r="E650" s="225"/>
      <c r="F650" s="226"/>
      <c r="G650" s="224"/>
      <c r="H650" s="225"/>
      <c r="I650" s="225"/>
      <c r="J650" s="226"/>
      <c r="K650" s="111"/>
      <c r="L650" s="215"/>
      <c r="M650" s="216"/>
      <c r="N650" s="217"/>
      <c r="O650" s="217"/>
      <c r="P650" s="217"/>
      <c r="Q650" s="217"/>
      <c r="R650" s="217"/>
      <c r="S650" s="218"/>
      <c r="T650" s="218"/>
      <c r="U650" s="218"/>
      <c r="V650" s="218"/>
      <c r="W650" s="218"/>
      <c r="X650" s="100"/>
      <c r="Y650" s="100"/>
      <c r="Z650" s="100"/>
      <c r="AA650" s="219" t="str">
        <f t="shared" si="41"/>
        <v/>
      </c>
      <c r="AB650" s="220"/>
      <c r="AC650" s="221"/>
      <c r="AD650" s="221"/>
      <c r="AE650" s="222"/>
      <c r="AF650" s="222"/>
      <c r="AG650" s="223"/>
      <c r="AH650" s="223"/>
      <c r="AI650" s="223"/>
      <c r="AJ650" s="223"/>
      <c r="AK650" s="223"/>
      <c r="AL650" s="223"/>
      <c r="AM650" s="223"/>
      <c r="AN650" s="101"/>
      <c r="AO650" s="98"/>
      <c r="AP650" s="99"/>
      <c r="AR650" s="76" t="str">
        <f t="shared" si="40"/>
        <v/>
      </c>
      <c r="AS650" s="76">
        <f t="shared" si="38"/>
        <v>0</v>
      </c>
      <c r="AT650" s="76">
        <f t="shared" si="39"/>
        <v>0</v>
      </c>
    </row>
    <row r="651" spans="1:46" ht="30" customHeight="1" x14ac:dyDescent="0.25">
      <c r="A651" s="214"/>
      <c r="B651" s="214"/>
      <c r="C651" s="214"/>
      <c r="D651" s="224"/>
      <c r="E651" s="225"/>
      <c r="F651" s="226"/>
      <c r="G651" s="224"/>
      <c r="H651" s="225"/>
      <c r="I651" s="225"/>
      <c r="J651" s="226"/>
      <c r="K651" s="111"/>
      <c r="L651" s="215"/>
      <c r="M651" s="216"/>
      <c r="N651" s="217"/>
      <c r="O651" s="217"/>
      <c r="P651" s="217"/>
      <c r="Q651" s="217"/>
      <c r="R651" s="217"/>
      <c r="S651" s="218"/>
      <c r="T651" s="218"/>
      <c r="U651" s="218"/>
      <c r="V651" s="218"/>
      <c r="W651" s="218"/>
      <c r="X651" s="100"/>
      <c r="Y651" s="100"/>
      <c r="Z651" s="100"/>
      <c r="AA651" s="219" t="str">
        <f t="shared" si="41"/>
        <v/>
      </c>
      <c r="AB651" s="220"/>
      <c r="AC651" s="221"/>
      <c r="AD651" s="221"/>
      <c r="AE651" s="222"/>
      <c r="AF651" s="222"/>
      <c r="AG651" s="223"/>
      <c r="AH651" s="223"/>
      <c r="AI651" s="223"/>
      <c r="AJ651" s="223"/>
      <c r="AK651" s="223"/>
      <c r="AL651" s="223"/>
      <c r="AM651" s="223"/>
      <c r="AN651" s="101"/>
      <c r="AO651" s="98"/>
      <c r="AP651" s="99"/>
      <c r="AR651" s="76" t="str">
        <f t="shared" si="40"/>
        <v/>
      </c>
      <c r="AS651" s="76">
        <f t="shared" si="38"/>
        <v>0</v>
      </c>
      <c r="AT651" s="76">
        <f t="shared" si="39"/>
        <v>0</v>
      </c>
    </row>
    <row r="652" spans="1:46" ht="30" customHeight="1" x14ac:dyDescent="0.25">
      <c r="A652" s="214"/>
      <c r="B652" s="214"/>
      <c r="C652" s="214"/>
      <c r="D652" s="224"/>
      <c r="E652" s="225"/>
      <c r="F652" s="226"/>
      <c r="G652" s="224"/>
      <c r="H652" s="225"/>
      <c r="I652" s="225"/>
      <c r="J652" s="226"/>
      <c r="K652" s="111"/>
      <c r="L652" s="215"/>
      <c r="M652" s="216"/>
      <c r="N652" s="217"/>
      <c r="O652" s="217"/>
      <c r="P652" s="217"/>
      <c r="Q652" s="217"/>
      <c r="R652" s="217"/>
      <c r="S652" s="218"/>
      <c r="T652" s="218"/>
      <c r="U652" s="218"/>
      <c r="V652" s="218"/>
      <c r="W652" s="218"/>
      <c r="X652" s="100"/>
      <c r="Y652" s="100"/>
      <c r="Z652" s="100"/>
      <c r="AA652" s="219" t="str">
        <f t="shared" si="41"/>
        <v/>
      </c>
      <c r="AB652" s="220"/>
      <c r="AC652" s="221"/>
      <c r="AD652" s="221"/>
      <c r="AE652" s="222"/>
      <c r="AF652" s="222"/>
      <c r="AG652" s="223"/>
      <c r="AH652" s="223"/>
      <c r="AI652" s="223"/>
      <c r="AJ652" s="223"/>
      <c r="AK652" s="223"/>
      <c r="AL652" s="223"/>
      <c r="AM652" s="223"/>
      <c r="AN652" s="101"/>
      <c r="AO652" s="98"/>
      <c r="AP652" s="99"/>
      <c r="AR652" s="76" t="str">
        <f t="shared" si="40"/>
        <v/>
      </c>
      <c r="AS652" s="76">
        <f t="shared" si="38"/>
        <v>0</v>
      </c>
      <c r="AT652" s="76">
        <f t="shared" si="39"/>
        <v>0</v>
      </c>
    </row>
    <row r="653" spans="1:46" ht="30" customHeight="1" x14ac:dyDescent="0.25">
      <c r="A653" s="214"/>
      <c r="B653" s="214"/>
      <c r="C653" s="214"/>
      <c r="D653" s="224"/>
      <c r="E653" s="225"/>
      <c r="F653" s="226"/>
      <c r="G653" s="224"/>
      <c r="H653" s="225"/>
      <c r="I653" s="225"/>
      <c r="J653" s="226"/>
      <c r="K653" s="111"/>
      <c r="L653" s="215"/>
      <c r="M653" s="216"/>
      <c r="N653" s="217"/>
      <c r="O653" s="217"/>
      <c r="P653" s="217"/>
      <c r="Q653" s="217"/>
      <c r="R653" s="217"/>
      <c r="S653" s="218"/>
      <c r="T653" s="218"/>
      <c r="U653" s="218"/>
      <c r="V653" s="218"/>
      <c r="W653" s="218"/>
      <c r="X653" s="100"/>
      <c r="Y653" s="100"/>
      <c r="Z653" s="100"/>
      <c r="AA653" s="219" t="str">
        <f t="shared" si="41"/>
        <v/>
      </c>
      <c r="AB653" s="220"/>
      <c r="AC653" s="221"/>
      <c r="AD653" s="221"/>
      <c r="AE653" s="222"/>
      <c r="AF653" s="222"/>
      <c r="AG653" s="223"/>
      <c r="AH653" s="223"/>
      <c r="AI653" s="223"/>
      <c r="AJ653" s="223"/>
      <c r="AK653" s="223"/>
      <c r="AL653" s="223"/>
      <c r="AM653" s="223"/>
      <c r="AN653" s="101"/>
      <c r="AO653" s="98"/>
      <c r="AP653" s="99"/>
      <c r="AR653" s="76" t="str">
        <f t="shared" si="40"/>
        <v/>
      </c>
      <c r="AS653" s="76">
        <f t="shared" si="38"/>
        <v>0</v>
      </c>
      <c r="AT653" s="76">
        <f t="shared" si="39"/>
        <v>0</v>
      </c>
    </row>
    <row r="654" spans="1:46" ht="30" customHeight="1" x14ac:dyDescent="0.25">
      <c r="A654" s="214"/>
      <c r="B654" s="214"/>
      <c r="C654" s="214"/>
      <c r="D654" s="214"/>
      <c r="E654" s="214"/>
      <c r="F654" s="214"/>
      <c r="G654" s="214"/>
      <c r="H654" s="214"/>
      <c r="I654" s="214"/>
      <c r="J654" s="214"/>
      <c r="K654" s="111"/>
      <c r="L654" s="215"/>
      <c r="M654" s="216"/>
      <c r="N654" s="217"/>
      <c r="O654" s="217"/>
      <c r="P654" s="217"/>
      <c r="Q654" s="217"/>
      <c r="R654" s="217"/>
      <c r="S654" s="218"/>
      <c r="T654" s="218"/>
      <c r="U654" s="218"/>
      <c r="V654" s="218"/>
      <c r="W654" s="218"/>
      <c r="X654" s="100"/>
      <c r="Y654" s="100"/>
      <c r="Z654" s="100"/>
      <c r="AA654" s="219" t="str">
        <f t="shared" si="41"/>
        <v/>
      </c>
      <c r="AB654" s="220"/>
      <c r="AC654" s="221"/>
      <c r="AD654" s="221"/>
      <c r="AE654" s="222"/>
      <c r="AF654" s="222"/>
      <c r="AG654" s="223"/>
      <c r="AH654" s="223"/>
      <c r="AI654" s="223"/>
      <c r="AJ654" s="223"/>
      <c r="AK654" s="223"/>
      <c r="AL654" s="223"/>
      <c r="AM654" s="223"/>
      <c r="AN654" s="101"/>
      <c r="AO654" s="98"/>
      <c r="AP654" s="99"/>
      <c r="AR654" s="76" t="str">
        <f t="shared" si="40"/>
        <v/>
      </c>
      <c r="AS654" s="76">
        <f t="shared" si="38"/>
        <v>0</v>
      </c>
      <c r="AT654" s="76">
        <f t="shared" si="39"/>
        <v>0</v>
      </c>
    </row>
    <row r="655" spans="1:46" ht="30" customHeight="1" x14ac:dyDescent="0.25">
      <c r="A655" s="214"/>
      <c r="B655" s="214"/>
      <c r="C655" s="214"/>
      <c r="D655" s="214"/>
      <c r="E655" s="214"/>
      <c r="F655" s="214"/>
      <c r="G655" s="214"/>
      <c r="H655" s="214"/>
      <c r="I655" s="214"/>
      <c r="J655" s="214"/>
      <c r="K655" s="111"/>
      <c r="L655" s="215"/>
      <c r="M655" s="216"/>
      <c r="N655" s="217"/>
      <c r="O655" s="217"/>
      <c r="P655" s="217"/>
      <c r="Q655" s="217"/>
      <c r="R655" s="217"/>
      <c r="S655" s="218"/>
      <c r="T655" s="218"/>
      <c r="U655" s="218"/>
      <c r="V655" s="218"/>
      <c r="W655" s="218"/>
      <c r="X655" s="100"/>
      <c r="Y655" s="100"/>
      <c r="Z655" s="100"/>
      <c r="AA655" s="219" t="str">
        <f t="shared" si="41"/>
        <v/>
      </c>
      <c r="AB655" s="220"/>
      <c r="AC655" s="221"/>
      <c r="AD655" s="221"/>
      <c r="AE655" s="222"/>
      <c r="AF655" s="222"/>
      <c r="AG655" s="223"/>
      <c r="AH655" s="223"/>
      <c r="AI655" s="223"/>
      <c r="AJ655" s="223"/>
      <c r="AK655" s="223"/>
      <c r="AL655" s="223"/>
      <c r="AM655" s="223"/>
      <c r="AN655" s="101"/>
      <c r="AO655" s="98"/>
      <c r="AP655" s="99"/>
      <c r="AR655" s="76" t="str">
        <f t="shared" si="40"/>
        <v/>
      </c>
      <c r="AS655" s="76">
        <f t="shared" si="38"/>
        <v>0</v>
      </c>
      <c r="AT655" s="76">
        <f t="shared" si="39"/>
        <v>0</v>
      </c>
    </row>
    <row r="656" spans="1:46" ht="30" customHeight="1" x14ac:dyDescent="0.25">
      <c r="A656" s="214"/>
      <c r="B656" s="214"/>
      <c r="C656" s="214"/>
      <c r="D656" s="214"/>
      <c r="E656" s="214"/>
      <c r="F656" s="214"/>
      <c r="G656" s="214"/>
      <c r="H656" s="214"/>
      <c r="I656" s="214"/>
      <c r="J656" s="214"/>
      <c r="K656" s="111"/>
      <c r="L656" s="215"/>
      <c r="M656" s="216"/>
      <c r="N656" s="217"/>
      <c r="O656" s="217"/>
      <c r="P656" s="217"/>
      <c r="Q656" s="217"/>
      <c r="R656" s="217"/>
      <c r="S656" s="218"/>
      <c r="T656" s="218"/>
      <c r="U656" s="218"/>
      <c r="V656" s="218"/>
      <c r="W656" s="218"/>
      <c r="X656" s="100"/>
      <c r="Y656" s="100"/>
      <c r="Z656" s="100"/>
      <c r="AA656" s="219" t="str">
        <f t="shared" si="41"/>
        <v/>
      </c>
      <c r="AB656" s="220"/>
      <c r="AC656" s="221"/>
      <c r="AD656" s="221"/>
      <c r="AE656" s="222"/>
      <c r="AF656" s="222"/>
      <c r="AG656" s="223"/>
      <c r="AH656" s="223"/>
      <c r="AI656" s="223"/>
      <c r="AJ656" s="223"/>
      <c r="AK656" s="223"/>
      <c r="AL656" s="223"/>
      <c r="AM656" s="223"/>
      <c r="AN656" s="101"/>
      <c r="AO656" s="98"/>
      <c r="AP656" s="99"/>
      <c r="AR656" s="76" t="str">
        <f t="shared" si="40"/>
        <v/>
      </c>
      <c r="AS656" s="76">
        <f t="shared" si="38"/>
        <v>0</v>
      </c>
      <c r="AT656" s="76">
        <f t="shared" si="39"/>
        <v>0</v>
      </c>
    </row>
    <row r="657" spans="1:46" ht="30" customHeight="1" x14ac:dyDescent="0.25">
      <c r="A657" s="214"/>
      <c r="B657" s="214"/>
      <c r="C657" s="214"/>
      <c r="D657" s="224"/>
      <c r="E657" s="225"/>
      <c r="F657" s="226"/>
      <c r="G657" s="224"/>
      <c r="H657" s="225"/>
      <c r="I657" s="225"/>
      <c r="J657" s="226"/>
      <c r="K657" s="111"/>
      <c r="L657" s="215"/>
      <c r="M657" s="216"/>
      <c r="N657" s="217"/>
      <c r="O657" s="217"/>
      <c r="P657" s="217"/>
      <c r="Q657" s="217"/>
      <c r="R657" s="217"/>
      <c r="S657" s="218"/>
      <c r="T657" s="218"/>
      <c r="U657" s="218"/>
      <c r="V657" s="218"/>
      <c r="W657" s="218"/>
      <c r="X657" s="100"/>
      <c r="Y657" s="100"/>
      <c r="Z657" s="100"/>
      <c r="AA657" s="219" t="str">
        <f t="shared" si="41"/>
        <v/>
      </c>
      <c r="AB657" s="220"/>
      <c r="AC657" s="221"/>
      <c r="AD657" s="221"/>
      <c r="AE657" s="222"/>
      <c r="AF657" s="222"/>
      <c r="AG657" s="223"/>
      <c r="AH657" s="223"/>
      <c r="AI657" s="223"/>
      <c r="AJ657" s="223"/>
      <c r="AK657" s="223"/>
      <c r="AL657" s="223"/>
      <c r="AM657" s="223"/>
      <c r="AN657" s="101"/>
      <c r="AO657" s="98"/>
      <c r="AP657" s="99"/>
      <c r="AR657" s="76" t="str">
        <f t="shared" si="40"/>
        <v/>
      </c>
      <c r="AS657" s="76">
        <f t="shared" si="38"/>
        <v>0</v>
      </c>
      <c r="AT657" s="76">
        <f t="shared" si="39"/>
        <v>0</v>
      </c>
    </row>
    <row r="658" spans="1:46" ht="30" customHeight="1" x14ac:dyDescent="0.25">
      <c r="A658" s="214"/>
      <c r="B658" s="214"/>
      <c r="C658" s="214"/>
      <c r="D658" s="224"/>
      <c r="E658" s="225"/>
      <c r="F658" s="226"/>
      <c r="G658" s="224"/>
      <c r="H658" s="225"/>
      <c r="I658" s="225"/>
      <c r="J658" s="226"/>
      <c r="K658" s="111"/>
      <c r="L658" s="215"/>
      <c r="M658" s="216"/>
      <c r="N658" s="217"/>
      <c r="O658" s="217"/>
      <c r="P658" s="217"/>
      <c r="Q658" s="217"/>
      <c r="R658" s="217"/>
      <c r="S658" s="218"/>
      <c r="T658" s="218"/>
      <c r="U658" s="218"/>
      <c r="V658" s="218"/>
      <c r="W658" s="218"/>
      <c r="X658" s="100"/>
      <c r="Y658" s="100"/>
      <c r="Z658" s="100"/>
      <c r="AA658" s="219" t="str">
        <f t="shared" si="41"/>
        <v/>
      </c>
      <c r="AB658" s="220"/>
      <c r="AC658" s="221"/>
      <c r="AD658" s="221"/>
      <c r="AE658" s="222"/>
      <c r="AF658" s="222"/>
      <c r="AG658" s="223"/>
      <c r="AH658" s="223"/>
      <c r="AI658" s="223"/>
      <c r="AJ658" s="223"/>
      <c r="AK658" s="223"/>
      <c r="AL658" s="223"/>
      <c r="AM658" s="223"/>
      <c r="AN658" s="101"/>
      <c r="AO658" s="98"/>
      <c r="AP658" s="99"/>
      <c r="AR658" s="76" t="str">
        <f t="shared" si="40"/>
        <v/>
      </c>
      <c r="AS658" s="76">
        <f t="shared" si="38"/>
        <v>0</v>
      </c>
      <c r="AT658" s="76">
        <f t="shared" si="39"/>
        <v>0</v>
      </c>
    </row>
    <row r="659" spans="1:46" ht="30" customHeight="1" x14ac:dyDescent="0.25">
      <c r="A659" s="214"/>
      <c r="B659" s="214"/>
      <c r="C659" s="214"/>
      <c r="D659" s="224"/>
      <c r="E659" s="225"/>
      <c r="F659" s="226"/>
      <c r="G659" s="224"/>
      <c r="H659" s="225"/>
      <c r="I659" s="225"/>
      <c r="J659" s="226"/>
      <c r="K659" s="111"/>
      <c r="L659" s="215"/>
      <c r="M659" s="216"/>
      <c r="N659" s="217"/>
      <c r="O659" s="217"/>
      <c r="P659" s="217"/>
      <c r="Q659" s="217"/>
      <c r="R659" s="217"/>
      <c r="S659" s="218"/>
      <c r="T659" s="218"/>
      <c r="U659" s="218"/>
      <c r="V659" s="218"/>
      <c r="W659" s="218"/>
      <c r="X659" s="100"/>
      <c r="Y659" s="100"/>
      <c r="Z659" s="100"/>
      <c r="AA659" s="219" t="str">
        <f t="shared" si="41"/>
        <v/>
      </c>
      <c r="AB659" s="220"/>
      <c r="AC659" s="221"/>
      <c r="AD659" s="221"/>
      <c r="AE659" s="222"/>
      <c r="AF659" s="222"/>
      <c r="AG659" s="223"/>
      <c r="AH659" s="223"/>
      <c r="AI659" s="223"/>
      <c r="AJ659" s="223"/>
      <c r="AK659" s="223"/>
      <c r="AL659" s="223"/>
      <c r="AM659" s="223"/>
      <c r="AN659" s="101"/>
      <c r="AO659" s="98"/>
      <c r="AP659" s="99"/>
      <c r="AR659" s="76" t="str">
        <f t="shared" si="40"/>
        <v/>
      </c>
      <c r="AS659" s="76">
        <f t="shared" ref="AS659:AS722" si="42">IF(K659&lt;&gt;"Tier 1",AP659,"")</f>
        <v>0</v>
      </c>
      <c r="AT659" s="76">
        <f t="shared" ref="AT659:AT722" si="43">MIN(IF(AN659&gt;=0,IF(AP659&gt;=0, AN659:AP659, " ")))</f>
        <v>0</v>
      </c>
    </row>
    <row r="660" spans="1:46" ht="30" customHeight="1" x14ac:dyDescent="0.25">
      <c r="A660" s="214"/>
      <c r="B660" s="214"/>
      <c r="C660" s="214"/>
      <c r="D660" s="224"/>
      <c r="E660" s="225"/>
      <c r="F660" s="226"/>
      <c r="G660" s="224"/>
      <c r="H660" s="225"/>
      <c r="I660" s="225"/>
      <c r="J660" s="226"/>
      <c r="K660" s="111"/>
      <c r="L660" s="215"/>
      <c r="M660" s="216"/>
      <c r="N660" s="217"/>
      <c r="O660" s="217"/>
      <c r="P660" s="217"/>
      <c r="Q660" s="217"/>
      <c r="R660" s="217"/>
      <c r="S660" s="218"/>
      <c r="T660" s="218"/>
      <c r="U660" s="218"/>
      <c r="V660" s="218"/>
      <c r="W660" s="218"/>
      <c r="X660" s="100"/>
      <c r="Y660" s="100"/>
      <c r="Z660" s="100"/>
      <c r="AA660" s="219" t="str">
        <f t="shared" si="41"/>
        <v/>
      </c>
      <c r="AB660" s="220"/>
      <c r="AC660" s="221"/>
      <c r="AD660" s="221"/>
      <c r="AE660" s="222"/>
      <c r="AF660" s="222"/>
      <c r="AG660" s="223"/>
      <c r="AH660" s="223"/>
      <c r="AI660" s="223"/>
      <c r="AJ660" s="223"/>
      <c r="AK660" s="223"/>
      <c r="AL660" s="223"/>
      <c r="AM660" s="223"/>
      <c r="AN660" s="101"/>
      <c r="AO660" s="98"/>
      <c r="AP660" s="99"/>
      <c r="AR660" s="76" t="str">
        <f t="shared" si="40"/>
        <v/>
      </c>
      <c r="AS660" s="76">
        <f t="shared" si="42"/>
        <v>0</v>
      </c>
      <c r="AT660" s="76">
        <f t="shared" si="43"/>
        <v>0</v>
      </c>
    </row>
    <row r="661" spans="1:46" ht="30" customHeight="1" x14ac:dyDescent="0.25">
      <c r="A661" s="214"/>
      <c r="B661" s="214"/>
      <c r="C661" s="214"/>
      <c r="D661" s="224"/>
      <c r="E661" s="225"/>
      <c r="F661" s="226"/>
      <c r="G661" s="224"/>
      <c r="H661" s="225"/>
      <c r="I661" s="225"/>
      <c r="J661" s="226"/>
      <c r="K661" s="111"/>
      <c r="L661" s="215"/>
      <c r="M661" s="216"/>
      <c r="N661" s="217"/>
      <c r="O661" s="217"/>
      <c r="P661" s="217"/>
      <c r="Q661" s="217"/>
      <c r="R661" s="217"/>
      <c r="S661" s="218"/>
      <c r="T661" s="218"/>
      <c r="U661" s="218"/>
      <c r="V661" s="218"/>
      <c r="W661" s="218"/>
      <c r="X661" s="100"/>
      <c r="Y661" s="100"/>
      <c r="Z661" s="100"/>
      <c r="AA661" s="219" t="str">
        <f t="shared" si="41"/>
        <v/>
      </c>
      <c r="AB661" s="220"/>
      <c r="AC661" s="221"/>
      <c r="AD661" s="221"/>
      <c r="AE661" s="222"/>
      <c r="AF661" s="222"/>
      <c r="AG661" s="223"/>
      <c r="AH661" s="223"/>
      <c r="AI661" s="223"/>
      <c r="AJ661" s="223"/>
      <c r="AK661" s="223"/>
      <c r="AL661" s="223"/>
      <c r="AM661" s="223"/>
      <c r="AN661" s="101"/>
      <c r="AO661" s="98"/>
      <c r="AP661" s="99"/>
      <c r="AR661" s="76" t="str">
        <f t="shared" si="40"/>
        <v/>
      </c>
      <c r="AS661" s="76">
        <f t="shared" si="42"/>
        <v>0</v>
      </c>
      <c r="AT661" s="76">
        <f t="shared" si="43"/>
        <v>0</v>
      </c>
    </row>
    <row r="662" spans="1:46" ht="30" customHeight="1" x14ac:dyDescent="0.25">
      <c r="A662" s="214"/>
      <c r="B662" s="214"/>
      <c r="C662" s="214"/>
      <c r="D662" s="214"/>
      <c r="E662" s="214"/>
      <c r="F662" s="214"/>
      <c r="G662" s="214"/>
      <c r="H662" s="214"/>
      <c r="I662" s="214"/>
      <c r="J662" s="214"/>
      <c r="K662" s="111"/>
      <c r="L662" s="215"/>
      <c r="M662" s="216"/>
      <c r="N662" s="217"/>
      <c r="O662" s="217"/>
      <c r="P662" s="217"/>
      <c r="Q662" s="217"/>
      <c r="R662" s="217"/>
      <c r="S662" s="218"/>
      <c r="T662" s="218"/>
      <c r="U662" s="218"/>
      <c r="V662" s="218"/>
      <c r="W662" s="218"/>
      <c r="X662" s="100"/>
      <c r="Y662" s="100"/>
      <c r="Z662" s="100"/>
      <c r="AA662" s="219" t="str">
        <f t="shared" si="41"/>
        <v/>
      </c>
      <c r="AB662" s="220"/>
      <c r="AC662" s="221"/>
      <c r="AD662" s="221"/>
      <c r="AE662" s="222"/>
      <c r="AF662" s="222"/>
      <c r="AG662" s="223"/>
      <c r="AH662" s="223"/>
      <c r="AI662" s="223"/>
      <c r="AJ662" s="223"/>
      <c r="AK662" s="223"/>
      <c r="AL662" s="223"/>
      <c r="AM662" s="223"/>
      <c r="AN662" s="101"/>
      <c r="AO662" s="98"/>
      <c r="AP662" s="99"/>
      <c r="AR662" s="76" t="str">
        <f t="shared" si="40"/>
        <v/>
      </c>
      <c r="AS662" s="76">
        <f t="shared" si="42"/>
        <v>0</v>
      </c>
      <c r="AT662" s="76">
        <f t="shared" si="43"/>
        <v>0</v>
      </c>
    </row>
    <row r="663" spans="1:46" ht="30" customHeight="1" x14ac:dyDescent="0.25">
      <c r="A663" s="214"/>
      <c r="B663" s="214"/>
      <c r="C663" s="214"/>
      <c r="D663" s="214"/>
      <c r="E663" s="214"/>
      <c r="F663" s="214"/>
      <c r="G663" s="214"/>
      <c r="H663" s="214"/>
      <c r="I663" s="214"/>
      <c r="J663" s="214"/>
      <c r="K663" s="111"/>
      <c r="L663" s="215"/>
      <c r="M663" s="216"/>
      <c r="N663" s="217"/>
      <c r="O663" s="217"/>
      <c r="P663" s="217"/>
      <c r="Q663" s="217"/>
      <c r="R663" s="217"/>
      <c r="S663" s="218"/>
      <c r="T663" s="218"/>
      <c r="U663" s="218"/>
      <c r="V663" s="218"/>
      <c r="W663" s="218"/>
      <c r="X663" s="100"/>
      <c r="Y663" s="100"/>
      <c r="Z663" s="100"/>
      <c r="AA663" s="219" t="str">
        <f t="shared" si="41"/>
        <v/>
      </c>
      <c r="AB663" s="220"/>
      <c r="AC663" s="221"/>
      <c r="AD663" s="221"/>
      <c r="AE663" s="222"/>
      <c r="AF663" s="222"/>
      <c r="AG663" s="223"/>
      <c r="AH663" s="223"/>
      <c r="AI663" s="223"/>
      <c r="AJ663" s="223"/>
      <c r="AK663" s="223"/>
      <c r="AL663" s="223"/>
      <c r="AM663" s="223"/>
      <c r="AN663" s="101"/>
      <c r="AO663" s="98"/>
      <c r="AP663" s="99"/>
      <c r="AR663" s="76" t="str">
        <f t="shared" si="40"/>
        <v/>
      </c>
      <c r="AS663" s="76">
        <f t="shared" si="42"/>
        <v>0</v>
      </c>
      <c r="AT663" s="76">
        <f t="shared" si="43"/>
        <v>0</v>
      </c>
    </row>
    <row r="664" spans="1:46" ht="30" customHeight="1" x14ac:dyDescent="0.25">
      <c r="A664" s="214"/>
      <c r="B664" s="214"/>
      <c r="C664" s="214"/>
      <c r="D664" s="214"/>
      <c r="E664" s="214"/>
      <c r="F664" s="214"/>
      <c r="G664" s="214"/>
      <c r="H664" s="214"/>
      <c r="I664" s="214"/>
      <c r="J664" s="214"/>
      <c r="K664" s="111"/>
      <c r="L664" s="215"/>
      <c r="M664" s="216"/>
      <c r="N664" s="217"/>
      <c r="O664" s="217"/>
      <c r="P664" s="217"/>
      <c r="Q664" s="217"/>
      <c r="R664" s="217"/>
      <c r="S664" s="218"/>
      <c r="T664" s="218"/>
      <c r="U664" s="218"/>
      <c r="V664" s="218"/>
      <c r="W664" s="218"/>
      <c r="X664" s="100"/>
      <c r="Y664" s="100"/>
      <c r="Z664" s="100"/>
      <c r="AA664" s="219" t="str">
        <f t="shared" si="41"/>
        <v/>
      </c>
      <c r="AB664" s="220"/>
      <c r="AC664" s="221"/>
      <c r="AD664" s="221"/>
      <c r="AE664" s="222"/>
      <c r="AF664" s="222"/>
      <c r="AG664" s="223"/>
      <c r="AH664" s="223"/>
      <c r="AI664" s="223"/>
      <c r="AJ664" s="223"/>
      <c r="AK664" s="223"/>
      <c r="AL664" s="223"/>
      <c r="AM664" s="223"/>
      <c r="AN664" s="101"/>
      <c r="AO664" s="98"/>
      <c r="AP664" s="99"/>
      <c r="AR664" s="76" t="str">
        <f t="shared" si="40"/>
        <v/>
      </c>
      <c r="AS664" s="76">
        <f t="shared" si="42"/>
        <v>0</v>
      </c>
      <c r="AT664" s="76">
        <f t="shared" si="43"/>
        <v>0</v>
      </c>
    </row>
    <row r="665" spans="1:46" ht="30" customHeight="1" x14ac:dyDescent="0.25">
      <c r="A665" s="214"/>
      <c r="B665" s="214"/>
      <c r="C665" s="214"/>
      <c r="D665" s="214"/>
      <c r="E665" s="214"/>
      <c r="F665" s="214"/>
      <c r="G665" s="214"/>
      <c r="H665" s="214"/>
      <c r="I665" s="214"/>
      <c r="J665" s="214"/>
      <c r="K665" s="111"/>
      <c r="L665" s="215"/>
      <c r="M665" s="216"/>
      <c r="N665" s="217"/>
      <c r="O665" s="217"/>
      <c r="P665" s="217"/>
      <c r="Q665" s="217"/>
      <c r="R665" s="217"/>
      <c r="S665" s="218"/>
      <c r="T665" s="218"/>
      <c r="U665" s="218"/>
      <c r="V665" s="218"/>
      <c r="W665" s="218"/>
      <c r="X665" s="100"/>
      <c r="Y665" s="100"/>
      <c r="Z665" s="100"/>
      <c r="AA665" s="219" t="str">
        <f t="shared" si="41"/>
        <v/>
      </c>
      <c r="AB665" s="220"/>
      <c r="AC665" s="221"/>
      <c r="AD665" s="221"/>
      <c r="AE665" s="222"/>
      <c r="AF665" s="222"/>
      <c r="AG665" s="223"/>
      <c r="AH665" s="223"/>
      <c r="AI665" s="223"/>
      <c r="AJ665" s="223"/>
      <c r="AK665" s="223"/>
      <c r="AL665" s="223"/>
      <c r="AM665" s="223"/>
      <c r="AN665" s="101"/>
      <c r="AO665" s="98"/>
      <c r="AP665" s="99"/>
      <c r="AR665" s="76" t="str">
        <f t="shared" si="40"/>
        <v/>
      </c>
      <c r="AS665" s="76">
        <f t="shared" si="42"/>
        <v>0</v>
      </c>
      <c r="AT665" s="76">
        <f t="shared" si="43"/>
        <v>0</v>
      </c>
    </row>
    <row r="666" spans="1:46" ht="30" customHeight="1" x14ac:dyDescent="0.25">
      <c r="A666" s="214"/>
      <c r="B666" s="214"/>
      <c r="C666" s="214"/>
      <c r="D666" s="214"/>
      <c r="E666" s="214"/>
      <c r="F666" s="214"/>
      <c r="G666" s="214"/>
      <c r="H666" s="214"/>
      <c r="I666" s="214"/>
      <c r="J666" s="214"/>
      <c r="K666" s="111"/>
      <c r="L666" s="215"/>
      <c r="M666" s="216"/>
      <c r="N666" s="217"/>
      <c r="O666" s="217"/>
      <c r="P666" s="217"/>
      <c r="Q666" s="217"/>
      <c r="R666" s="217"/>
      <c r="S666" s="218"/>
      <c r="T666" s="218"/>
      <c r="U666" s="218"/>
      <c r="V666" s="218"/>
      <c r="W666" s="218"/>
      <c r="X666" s="100"/>
      <c r="Y666" s="100"/>
      <c r="Z666" s="100"/>
      <c r="AA666" s="219" t="str">
        <f t="shared" si="41"/>
        <v/>
      </c>
      <c r="AB666" s="220"/>
      <c r="AC666" s="221"/>
      <c r="AD666" s="221"/>
      <c r="AE666" s="222"/>
      <c r="AF666" s="222"/>
      <c r="AG666" s="223"/>
      <c r="AH666" s="223"/>
      <c r="AI666" s="223"/>
      <c r="AJ666" s="223"/>
      <c r="AK666" s="223"/>
      <c r="AL666" s="223"/>
      <c r="AM666" s="223"/>
      <c r="AN666" s="101"/>
      <c r="AO666" s="98"/>
      <c r="AP666" s="99"/>
      <c r="AR666" s="76" t="str">
        <f t="shared" si="40"/>
        <v/>
      </c>
      <c r="AS666" s="76">
        <f t="shared" si="42"/>
        <v>0</v>
      </c>
      <c r="AT666" s="76">
        <f t="shared" si="43"/>
        <v>0</v>
      </c>
    </row>
    <row r="667" spans="1:46" ht="30" customHeight="1" x14ac:dyDescent="0.25">
      <c r="A667" s="214"/>
      <c r="B667" s="214"/>
      <c r="C667" s="214"/>
      <c r="D667" s="214"/>
      <c r="E667" s="214"/>
      <c r="F667" s="214"/>
      <c r="G667" s="214"/>
      <c r="H667" s="214"/>
      <c r="I667" s="214"/>
      <c r="J667" s="214"/>
      <c r="K667" s="111"/>
      <c r="L667" s="215"/>
      <c r="M667" s="216"/>
      <c r="N667" s="217"/>
      <c r="O667" s="217"/>
      <c r="P667" s="217"/>
      <c r="Q667" s="217"/>
      <c r="R667" s="217"/>
      <c r="S667" s="218"/>
      <c r="T667" s="218"/>
      <c r="U667" s="218"/>
      <c r="V667" s="218"/>
      <c r="W667" s="218"/>
      <c r="X667" s="100"/>
      <c r="Y667" s="100"/>
      <c r="Z667" s="100"/>
      <c r="AA667" s="219" t="str">
        <f t="shared" si="41"/>
        <v/>
      </c>
      <c r="AB667" s="220"/>
      <c r="AC667" s="221"/>
      <c r="AD667" s="221"/>
      <c r="AE667" s="222"/>
      <c r="AF667" s="222"/>
      <c r="AG667" s="223"/>
      <c r="AH667" s="223"/>
      <c r="AI667" s="223"/>
      <c r="AJ667" s="223"/>
      <c r="AK667" s="223"/>
      <c r="AL667" s="223"/>
      <c r="AM667" s="223"/>
      <c r="AN667" s="101"/>
      <c r="AO667" s="98"/>
      <c r="AP667" s="99"/>
      <c r="AR667" s="76" t="str">
        <f t="shared" si="40"/>
        <v/>
      </c>
      <c r="AS667" s="76">
        <f t="shared" si="42"/>
        <v>0</v>
      </c>
      <c r="AT667" s="76">
        <f t="shared" si="43"/>
        <v>0</v>
      </c>
    </row>
    <row r="668" spans="1:46" ht="30" customHeight="1" x14ac:dyDescent="0.25">
      <c r="A668" s="214"/>
      <c r="B668" s="214"/>
      <c r="C668" s="214"/>
      <c r="D668" s="214"/>
      <c r="E668" s="214"/>
      <c r="F668" s="214"/>
      <c r="G668" s="214"/>
      <c r="H668" s="214"/>
      <c r="I668" s="214"/>
      <c r="J668" s="214"/>
      <c r="K668" s="111"/>
      <c r="L668" s="215"/>
      <c r="M668" s="216"/>
      <c r="N668" s="217"/>
      <c r="O668" s="217"/>
      <c r="P668" s="217"/>
      <c r="Q668" s="217"/>
      <c r="R668" s="217"/>
      <c r="S668" s="218"/>
      <c r="T668" s="218"/>
      <c r="U668" s="218"/>
      <c r="V668" s="218"/>
      <c r="W668" s="218"/>
      <c r="X668" s="100"/>
      <c r="Y668" s="100"/>
      <c r="Z668" s="100"/>
      <c r="AA668" s="219" t="str">
        <f t="shared" si="41"/>
        <v/>
      </c>
      <c r="AB668" s="220"/>
      <c r="AC668" s="221"/>
      <c r="AD668" s="221"/>
      <c r="AE668" s="222"/>
      <c r="AF668" s="222"/>
      <c r="AG668" s="223"/>
      <c r="AH668" s="223"/>
      <c r="AI668" s="223"/>
      <c r="AJ668" s="223"/>
      <c r="AK668" s="223"/>
      <c r="AL668" s="223"/>
      <c r="AM668" s="223"/>
      <c r="AN668" s="101"/>
      <c r="AO668" s="98"/>
      <c r="AP668" s="99"/>
      <c r="AR668" s="76" t="str">
        <f t="shared" si="40"/>
        <v/>
      </c>
      <c r="AS668" s="76">
        <f t="shared" si="42"/>
        <v>0</v>
      </c>
      <c r="AT668" s="76">
        <f t="shared" si="43"/>
        <v>0</v>
      </c>
    </row>
    <row r="669" spans="1:46" ht="30" customHeight="1" x14ac:dyDescent="0.25">
      <c r="A669" s="214"/>
      <c r="B669" s="214"/>
      <c r="C669" s="214"/>
      <c r="D669" s="214"/>
      <c r="E669" s="214"/>
      <c r="F669" s="214"/>
      <c r="G669" s="214"/>
      <c r="H669" s="214"/>
      <c r="I669" s="214"/>
      <c r="J669" s="214"/>
      <c r="K669" s="111"/>
      <c r="L669" s="215"/>
      <c r="M669" s="216"/>
      <c r="N669" s="217"/>
      <c r="O669" s="217"/>
      <c r="P669" s="217"/>
      <c r="Q669" s="217"/>
      <c r="R669" s="217"/>
      <c r="S669" s="218"/>
      <c r="T669" s="218"/>
      <c r="U669" s="218"/>
      <c r="V669" s="218"/>
      <c r="W669" s="218"/>
      <c r="X669" s="100"/>
      <c r="Y669" s="100"/>
      <c r="Z669" s="100"/>
      <c r="AA669" s="219" t="str">
        <f t="shared" si="41"/>
        <v/>
      </c>
      <c r="AB669" s="220"/>
      <c r="AC669" s="221"/>
      <c r="AD669" s="221"/>
      <c r="AE669" s="222"/>
      <c r="AF669" s="222"/>
      <c r="AG669" s="223"/>
      <c r="AH669" s="223"/>
      <c r="AI669" s="223"/>
      <c r="AJ669" s="223"/>
      <c r="AK669" s="223"/>
      <c r="AL669" s="223"/>
      <c r="AM669" s="223"/>
      <c r="AN669" s="101"/>
      <c r="AO669" s="98"/>
      <c r="AP669" s="99"/>
      <c r="AR669" s="76" t="str">
        <f t="shared" si="40"/>
        <v/>
      </c>
      <c r="AS669" s="76">
        <f t="shared" si="42"/>
        <v>0</v>
      </c>
      <c r="AT669" s="76">
        <f t="shared" si="43"/>
        <v>0</v>
      </c>
    </row>
    <row r="670" spans="1:46" ht="30" customHeight="1" x14ac:dyDescent="0.25">
      <c r="A670" s="214"/>
      <c r="B670" s="214"/>
      <c r="C670" s="214"/>
      <c r="D670" s="214"/>
      <c r="E670" s="214"/>
      <c r="F670" s="214"/>
      <c r="G670" s="214"/>
      <c r="H670" s="214"/>
      <c r="I670" s="214"/>
      <c r="J670" s="214"/>
      <c r="K670" s="111"/>
      <c r="L670" s="215"/>
      <c r="M670" s="216"/>
      <c r="N670" s="217"/>
      <c r="O670" s="217"/>
      <c r="P670" s="217"/>
      <c r="Q670" s="217"/>
      <c r="R670" s="217"/>
      <c r="S670" s="218"/>
      <c r="T670" s="218"/>
      <c r="U670" s="218"/>
      <c r="V670" s="218"/>
      <c r="W670" s="218"/>
      <c r="X670" s="100"/>
      <c r="Y670" s="100"/>
      <c r="Z670" s="100"/>
      <c r="AA670" s="219" t="str">
        <f t="shared" si="41"/>
        <v/>
      </c>
      <c r="AB670" s="220"/>
      <c r="AC670" s="221"/>
      <c r="AD670" s="221"/>
      <c r="AE670" s="222"/>
      <c r="AF670" s="222"/>
      <c r="AG670" s="223"/>
      <c r="AH670" s="223"/>
      <c r="AI670" s="223"/>
      <c r="AJ670" s="223"/>
      <c r="AK670" s="223"/>
      <c r="AL670" s="223"/>
      <c r="AM670" s="223"/>
      <c r="AN670" s="101"/>
      <c r="AO670" s="98"/>
      <c r="AP670" s="99"/>
      <c r="AR670" s="76" t="str">
        <f t="shared" si="40"/>
        <v/>
      </c>
      <c r="AS670" s="76">
        <f t="shared" si="42"/>
        <v>0</v>
      </c>
      <c r="AT670" s="76">
        <f t="shared" si="43"/>
        <v>0</v>
      </c>
    </row>
    <row r="671" spans="1:46" ht="30" customHeight="1" x14ac:dyDescent="0.25">
      <c r="A671" s="214"/>
      <c r="B671" s="214"/>
      <c r="C671" s="214"/>
      <c r="D671" s="214"/>
      <c r="E671" s="214"/>
      <c r="F671" s="214"/>
      <c r="G671" s="214"/>
      <c r="H671" s="214"/>
      <c r="I671" s="214"/>
      <c r="J671" s="214"/>
      <c r="K671" s="111"/>
      <c r="L671" s="215"/>
      <c r="M671" s="216"/>
      <c r="N671" s="217"/>
      <c r="O671" s="217"/>
      <c r="P671" s="217"/>
      <c r="Q671" s="217"/>
      <c r="R671" s="217"/>
      <c r="S671" s="218"/>
      <c r="T671" s="218"/>
      <c r="U671" s="218"/>
      <c r="V671" s="218"/>
      <c r="W671" s="218"/>
      <c r="X671" s="100"/>
      <c r="Y671" s="100"/>
      <c r="Z671" s="100"/>
      <c r="AA671" s="219" t="str">
        <f t="shared" si="41"/>
        <v/>
      </c>
      <c r="AB671" s="220"/>
      <c r="AC671" s="221"/>
      <c r="AD671" s="221"/>
      <c r="AE671" s="222"/>
      <c r="AF671" s="222"/>
      <c r="AG671" s="223"/>
      <c r="AH671" s="223"/>
      <c r="AI671" s="223"/>
      <c r="AJ671" s="223"/>
      <c r="AK671" s="223"/>
      <c r="AL671" s="223"/>
      <c r="AM671" s="223"/>
      <c r="AN671" s="101"/>
      <c r="AO671" s="98"/>
      <c r="AP671" s="99"/>
      <c r="AR671" s="76" t="str">
        <f t="shared" si="40"/>
        <v/>
      </c>
      <c r="AS671" s="76">
        <f t="shared" si="42"/>
        <v>0</v>
      </c>
      <c r="AT671" s="76">
        <f t="shared" si="43"/>
        <v>0</v>
      </c>
    </row>
    <row r="672" spans="1:46" ht="30" customHeight="1" x14ac:dyDescent="0.25">
      <c r="A672" s="214"/>
      <c r="B672" s="214"/>
      <c r="C672" s="214"/>
      <c r="D672" s="214"/>
      <c r="E672" s="214"/>
      <c r="F672" s="214"/>
      <c r="G672" s="214"/>
      <c r="H672" s="214"/>
      <c r="I672" s="214"/>
      <c r="J672" s="214"/>
      <c r="K672" s="111"/>
      <c r="L672" s="215"/>
      <c r="M672" s="216"/>
      <c r="N672" s="217"/>
      <c r="O672" s="217"/>
      <c r="P672" s="217"/>
      <c r="Q672" s="217"/>
      <c r="R672" s="217"/>
      <c r="S672" s="218"/>
      <c r="T672" s="218"/>
      <c r="U672" s="218"/>
      <c r="V672" s="218"/>
      <c r="W672" s="218"/>
      <c r="X672" s="100"/>
      <c r="Y672" s="100"/>
      <c r="Z672" s="100"/>
      <c r="AA672" s="219" t="str">
        <f t="shared" si="41"/>
        <v/>
      </c>
      <c r="AB672" s="220"/>
      <c r="AC672" s="221"/>
      <c r="AD672" s="221"/>
      <c r="AE672" s="222"/>
      <c r="AF672" s="222"/>
      <c r="AG672" s="223"/>
      <c r="AH672" s="223"/>
      <c r="AI672" s="223"/>
      <c r="AJ672" s="223"/>
      <c r="AK672" s="223"/>
      <c r="AL672" s="223"/>
      <c r="AM672" s="223"/>
      <c r="AN672" s="101"/>
      <c r="AO672" s="98"/>
      <c r="AP672" s="99"/>
      <c r="AR672" s="76" t="str">
        <f t="shared" si="40"/>
        <v/>
      </c>
      <c r="AS672" s="76">
        <f t="shared" si="42"/>
        <v>0</v>
      </c>
      <c r="AT672" s="76">
        <f t="shared" si="43"/>
        <v>0</v>
      </c>
    </row>
    <row r="673" spans="1:46" ht="30" customHeight="1" x14ac:dyDescent="0.25">
      <c r="A673" s="214"/>
      <c r="B673" s="214"/>
      <c r="C673" s="214"/>
      <c r="D673" s="214"/>
      <c r="E673" s="214"/>
      <c r="F673" s="214"/>
      <c r="G673" s="214"/>
      <c r="H673" s="214"/>
      <c r="I673" s="214"/>
      <c r="J673" s="214"/>
      <c r="K673" s="111"/>
      <c r="L673" s="215"/>
      <c r="M673" s="216"/>
      <c r="N673" s="217"/>
      <c r="O673" s="217"/>
      <c r="P673" s="217"/>
      <c r="Q673" s="217"/>
      <c r="R673" s="217"/>
      <c r="S673" s="218"/>
      <c r="T673" s="218"/>
      <c r="U673" s="218"/>
      <c r="V673" s="218"/>
      <c r="W673" s="218"/>
      <c r="X673" s="100"/>
      <c r="Y673" s="100"/>
      <c r="Z673" s="100"/>
      <c r="AA673" s="219" t="str">
        <f t="shared" si="41"/>
        <v/>
      </c>
      <c r="AB673" s="220"/>
      <c r="AC673" s="221"/>
      <c r="AD673" s="221"/>
      <c r="AE673" s="222"/>
      <c r="AF673" s="222"/>
      <c r="AG673" s="223"/>
      <c r="AH673" s="223"/>
      <c r="AI673" s="223"/>
      <c r="AJ673" s="223"/>
      <c r="AK673" s="223"/>
      <c r="AL673" s="223"/>
      <c r="AM673" s="223"/>
      <c r="AN673" s="101"/>
      <c r="AO673" s="98"/>
      <c r="AP673" s="99"/>
      <c r="AR673" s="76" t="str">
        <f t="shared" si="40"/>
        <v/>
      </c>
      <c r="AS673" s="76">
        <f t="shared" si="42"/>
        <v>0</v>
      </c>
      <c r="AT673" s="76">
        <f t="shared" si="43"/>
        <v>0</v>
      </c>
    </row>
    <row r="674" spans="1:46" ht="30" customHeight="1" x14ac:dyDescent="0.25">
      <c r="A674" s="214"/>
      <c r="B674" s="214"/>
      <c r="C674" s="214"/>
      <c r="D674" s="214"/>
      <c r="E674" s="214"/>
      <c r="F674" s="214"/>
      <c r="G674" s="214"/>
      <c r="H674" s="214"/>
      <c r="I674" s="214"/>
      <c r="J674" s="214"/>
      <c r="K674" s="111"/>
      <c r="L674" s="215"/>
      <c r="M674" s="216"/>
      <c r="N674" s="217"/>
      <c r="O674" s="217"/>
      <c r="P674" s="217"/>
      <c r="Q674" s="217"/>
      <c r="R674" s="217"/>
      <c r="S674" s="218"/>
      <c r="T674" s="218"/>
      <c r="U674" s="218"/>
      <c r="V674" s="218"/>
      <c r="W674" s="218"/>
      <c r="X674" s="100"/>
      <c r="Y674" s="100"/>
      <c r="Z674" s="100"/>
      <c r="AA674" s="219" t="str">
        <f t="shared" si="41"/>
        <v/>
      </c>
      <c r="AB674" s="220"/>
      <c r="AC674" s="221"/>
      <c r="AD674" s="221"/>
      <c r="AE674" s="222"/>
      <c r="AF674" s="222"/>
      <c r="AG674" s="223"/>
      <c r="AH674" s="223"/>
      <c r="AI674" s="223"/>
      <c r="AJ674" s="223"/>
      <c r="AK674" s="223"/>
      <c r="AL674" s="223"/>
      <c r="AM674" s="223"/>
      <c r="AN674" s="101"/>
      <c r="AO674" s="98"/>
      <c r="AP674" s="99"/>
      <c r="AR674" s="76" t="str">
        <f t="shared" si="40"/>
        <v/>
      </c>
      <c r="AS674" s="76">
        <f t="shared" si="42"/>
        <v>0</v>
      </c>
      <c r="AT674" s="76">
        <f t="shared" si="43"/>
        <v>0</v>
      </c>
    </row>
    <row r="675" spans="1:46" ht="30" customHeight="1" x14ac:dyDescent="0.25">
      <c r="A675" s="214"/>
      <c r="B675" s="214"/>
      <c r="C675" s="214"/>
      <c r="D675" s="214"/>
      <c r="E675" s="214"/>
      <c r="F675" s="214"/>
      <c r="G675" s="214"/>
      <c r="H675" s="214"/>
      <c r="I675" s="214"/>
      <c r="J675" s="214"/>
      <c r="K675" s="111"/>
      <c r="L675" s="215"/>
      <c r="M675" s="216"/>
      <c r="N675" s="217"/>
      <c r="O675" s="217"/>
      <c r="P675" s="217"/>
      <c r="Q675" s="217"/>
      <c r="R675" s="217"/>
      <c r="S675" s="218"/>
      <c r="T675" s="218"/>
      <c r="U675" s="218"/>
      <c r="V675" s="218"/>
      <c r="W675" s="218"/>
      <c r="X675" s="100"/>
      <c r="Y675" s="100"/>
      <c r="Z675" s="100"/>
      <c r="AA675" s="219" t="str">
        <f t="shared" si="41"/>
        <v/>
      </c>
      <c r="AB675" s="220"/>
      <c r="AC675" s="221"/>
      <c r="AD675" s="221"/>
      <c r="AE675" s="222"/>
      <c r="AF675" s="222"/>
      <c r="AG675" s="223"/>
      <c r="AH675" s="223"/>
      <c r="AI675" s="223"/>
      <c r="AJ675" s="223"/>
      <c r="AK675" s="223"/>
      <c r="AL675" s="223"/>
      <c r="AM675" s="223"/>
      <c r="AN675" s="101"/>
      <c r="AO675" s="98"/>
      <c r="AP675" s="99"/>
      <c r="AR675" s="76" t="str">
        <f t="shared" si="40"/>
        <v/>
      </c>
      <c r="AS675" s="76">
        <f t="shared" si="42"/>
        <v>0</v>
      </c>
      <c r="AT675" s="76">
        <f t="shared" si="43"/>
        <v>0</v>
      </c>
    </row>
    <row r="676" spans="1:46" ht="30" customHeight="1" x14ac:dyDescent="0.25">
      <c r="A676" s="214"/>
      <c r="B676" s="214"/>
      <c r="C676" s="214"/>
      <c r="D676" s="214"/>
      <c r="E676" s="214"/>
      <c r="F676" s="214"/>
      <c r="G676" s="214"/>
      <c r="H676" s="214"/>
      <c r="I676" s="214"/>
      <c r="J676" s="214"/>
      <c r="K676" s="111"/>
      <c r="L676" s="215"/>
      <c r="M676" s="216"/>
      <c r="N676" s="217"/>
      <c r="O676" s="217"/>
      <c r="P676" s="217"/>
      <c r="Q676" s="217"/>
      <c r="R676" s="217"/>
      <c r="S676" s="218"/>
      <c r="T676" s="218"/>
      <c r="U676" s="218"/>
      <c r="V676" s="218"/>
      <c r="W676" s="218"/>
      <c r="X676" s="100"/>
      <c r="Y676" s="100"/>
      <c r="Z676" s="100"/>
      <c r="AA676" s="219" t="str">
        <f t="shared" si="41"/>
        <v/>
      </c>
      <c r="AB676" s="220"/>
      <c r="AC676" s="221"/>
      <c r="AD676" s="221"/>
      <c r="AE676" s="222"/>
      <c r="AF676" s="222"/>
      <c r="AG676" s="223"/>
      <c r="AH676" s="223"/>
      <c r="AI676" s="223"/>
      <c r="AJ676" s="223"/>
      <c r="AK676" s="223"/>
      <c r="AL676" s="223"/>
      <c r="AM676" s="223"/>
      <c r="AN676" s="101"/>
      <c r="AO676" s="98"/>
      <c r="AP676" s="99"/>
      <c r="AR676" s="76" t="str">
        <f t="shared" si="40"/>
        <v/>
      </c>
      <c r="AS676" s="76">
        <f t="shared" si="42"/>
        <v>0</v>
      </c>
      <c r="AT676" s="76">
        <f t="shared" si="43"/>
        <v>0</v>
      </c>
    </row>
    <row r="677" spans="1:46" ht="30" customHeight="1" x14ac:dyDescent="0.25">
      <c r="A677" s="214"/>
      <c r="B677" s="214"/>
      <c r="C677" s="214"/>
      <c r="D677" s="214"/>
      <c r="E677" s="214"/>
      <c r="F677" s="214"/>
      <c r="G677" s="214"/>
      <c r="H677" s="214"/>
      <c r="I677" s="214"/>
      <c r="J677" s="214"/>
      <c r="K677" s="111"/>
      <c r="L677" s="215"/>
      <c r="M677" s="216"/>
      <c r="N677" s="217"/>
      <c r="O677" s="217"/>
      <c r="P677" s="217"/>
      <c r="Q677" s="217"/>
      <c r="R677" s="217"/>
      <c r="S677" s="218"/>
      <c r="T677" s="218"/>
      <c r="U677" s="218"/>
      <c r="V677" s="218"/>
      <c r="W677" s="218"/>
      <c r="X677" s="100"/>
      <c r="Y677" s="100"/>
      <c r="Z677" s="100"/>
      <c r="AA677" s="219" t="str">
        <f t="shared" si="41"/>
        <v/>
      </c>
      <c r="AB677" s="220"/>
      <c r="AC677" s="221"/>
      <c r="AD677" s="221"/>
      <c r="AE677" s="222"/>
      <c r="AF677" s="222"/>
      <c r="AG677" s="223"/>
      <c r="AH677" s="223"/>
      <c r="AI677" s="223"/>
      <c r="AJ677" s="223"/>
      <c r="AK677" s="223"/>
      <c r="AL677" s="223"/>
      <c r="AM677" s="223"/>
      <c r="AN677" s="101"/>
      <c r="AO677" s="98"/>
      <c r="AP677" s="99"/>
      <c r="AR677" s="76" t="str">
        <f t="shared" si="40"/>
        <v/>
      </c>
      <c r="AS677" s="76">
        <f t="shared" si="42"/>
        <v>0</v>
      </c>
      <c r="AT677" s="76">
        <f t="shared" si="43"/>
        <v>0</v>
      </c>
    </row>
    <row r="678" spans="1:46" ht="30" customHeight="1" x14ac:dyDescent="0.25">
      <c r="A678" s="214"/>
      <c r="B678" s="214"/>
      <c r="C678" s="214"/>
      <c r="D678" s="214"/>
      <c r="E678" s="214"/>
      <c r="F678" s="214"/>
      <c r="G678" s="214"/>
      <c r="H678" s="214"/>
      <c r="I678" s="214"/>
      <c r="J678" s="214"/>
      <c r="K678" s="111"/>
      <c r="L678" s="215"/>
      <c r="M678" s="216"/>
      <c r="N678" s="217"/>
      <c r="O678" s="217"/>
      <c r="P678" s="217"/>
      <c r="Q678" s="217"/>
      <c r="R678" s="217"/>
      <c r="S678" s="218"/>
      <c r="T678" s="218"/>
      <c r="U678" s="218"/>
      <c r="V678" s="218"/>
      <c r="W678" s="218"/>
      <c r="X678" s="100"/>
      <c r="Y678" s="100"/>
      <c r="Z678" s="100"/>
      <c r="AA678" s="219" t="str">
        <f t="shared" si="41"/>
        <v/>
      </c>
      <c r="AB678" s="220"/>
      <c r="AC678" s="221"/>
      <c r="AD678" s="221"/>
      <c r="AE678" s="222"/>
      <c r="AF678" s="222"/>
      <c r="AG678" s="223"/>
      <c r="AH678" s="223"/>
      <c r="AI678" s="223"/>
      <c r="AJ678" s="223"/>
      <c r="AK678" s="223"/>
      <c r="AL678" s="223"/>
      <c r="AM678" s="223"/>
      <c r="AN678" s="101"/>
      <c r="AO678" s="98"/>
      <c r="AP678" s="99"/>
      <c r="AR678" s="76" t="str">
        <f t="shared" si="40"/>
        <v/>
      </c>
      <c r="AS678" s="76">
        <f t="shared" si="42"/>
        <v>0</v>
      </c>
      <c r="AT678" s="76">
        <f t="shared" si="43"/>
        <v>0</v>
      </c>
    </row>
    <row r="679" spans="1:46" ht="30" customHeight="1" x14ac:dyDescent="0.25">
      <c r="A679" s="214"/>
      <c r="B679" s="214"/>
      <c r="C679" s="214"/>
      <c r="D679" s="214"/>
      <c r="E679" s="214"/>
      <c r="F679" s="214"/>
      <c r="G679" s="214"/>
      <c r="H679" s="214"/>
      <c r="I679" s="214"/>
      <c r="J679" s="214"/>
      <c r="K679" s="111"/>
      <c r="L679" s="215"/>
      <c r="M679" s="216"/>
      <c r="N679" s="217"/>
      <c r="O679" s="217"/>
      <c r="P679" s="217"/>
      <c r="Q679" s="217"/>
      <c r="R679" s="217"/>
      <c r="S679" s="218"/>
      <c r="T679" s="218"/>
      <c r="U679" s="218"/>
      <c r="V679" s="218"/>
      <c r="W679" s="218"/>
      <c r="X679" s="100"/>
      <c r="Y679" s="100"/>
      <c r="Z679" s="100"/>
      <c r="AA679" s="219" t="str">
        <f t="shared" si="41"/>
        <v/>
      </c>
      <c r="AB679" s="220"/>
      <c r="AC679" s="221"/>
      <c r="AD679" s="221"/>
      <c r="AE679" s="222"/>
      <c r="AF679" s="222"/>
      <c r="AG679" s="223"/>
      <c r="AH679" s="223"/>
      <c r="AI679" s="223"/>
      <c r="AJ679" s="223"/>
      <c r="AK679" s="223"/>
      <c r="AL679" s="223"/>
      <c r="AM679" s="223"/>
      <c r="AN679" s="101"/>
      <c r="AO679" s="98"/>
      <c r="AP679" s="99"/>
      <c r="AR679" s="76" t="str">
        <f t="shared" si="40"/>
        <v/>
      </c>
      <c r="AS679" s="76">
        <f t="shared" si="42"/>
        <v>0</v>
      </c>
      <c r="AT679" s="76">
        <f t="shared" si="43"/>
        <v>0</v>
      </c>
    </row>
    <row r="680" spans="1:46" ht="30" customHeight="1" x14ac:dyDescent="0.25">
      <c r="A680" s="214"/>
      <c r="B680" s="214"/>
      <c r="C680" s="214"/>
      <c r="D680" s="214"/>
      <c r="E680" s="214"/>
      <c r="F680" s="214"/>
      <c r="G680" s="214"/>
      <c r="H680" s="214"/>
      <c r="I680" s="214"/>
      <c r="J680" s="214"/>
      <c r="K680" s="111"/>
      <c r="L680" s="215"/>
      <c r="M680" s="216"/>
      <c r="N680" s="217"/>
      <c r="O680" s="217"/>
      <c r="P680" s="217"/>
      <c r="Q680" s="217"/>
      <c r="R680" s="217"/>
      <c r="S680" s="218"/>
      <c r="T680" s="218"/>
      <c r="U680" s="218"/>
      <c r="V680" s="218"/>
      <c r="W680" s="218"/>
      <c r="X680" s="100"/>
      <c r="Y680" s="100"/>
      <c r="Z680" s="100"/>
      <c r="AA680" s="219" t="str">
        <f t="shared" si="41"/>
        <v/>
      </c>
      <c r="AB680" s="220"/>
      <c r="AC680" s="221"/>
      <c r="AD680" s="221"/>
      <c r="AE680" s="222"/>
      <c r="AF680" s="222"/>
      <c r="AG680" s="223"/>
      <c r="AH680" s="223"/>
      <c r="AI680" s="223"/>
      <c r="AJ680" s="223"/>
      <c r="AK680" s="223"/>
      <c r="AL680" s="223"/>
      <c r="AM680" s="223"/>
      <c r="AN680" s="101"/>
      <c r="AO680" s="98"/>
      <c r="AP680" s="99"/>
      <c r="AR680" s="76" t="str">
        <f t="shared" si="40"/>
        <v/>
      </c>
      <c r="AS680" s="76">
        <f t="shared" si="42"/>
        <v>0</v>
      </c>
      <c r="AT680" s="76">
        <f t="shared" si="43"/>
        <v>0</v>
      </c>
    </row>
    <row r="681" spans="1:46" ht="30" customHeight="1" x14ac:dyDescent="0.25">
      <c r="A681" s="214"/>
      <c r="B681" s="214"/>
      <c r="C681" s="214"/>
      <c r="D681" s="214"/>
      <c r="E681" s="214"/>
      <c r="F681" s="214"/>
      <c r="G681" s="214"/>
      <c r="H681" s="214"/>
      <c r="I681" s="214"/>
      <c r="J681" s="214"/>
      <c r="K681" s="111"/>
      <c r="L681" s="215"/>
      <c r="M681" s="216"/>
      <c r="N681" s="217"/>
      <c r="O681" s="217"/>
      <c r="P681" s="217"/>
      <c r="Q681" s="217"/>
      <c r="R681" s="217"/>
      <c r="S681" s="218"/>
      <c r="T681" s="218"/>
      <c r="U681" s="218"/>
      <c r="V681" s="218"/>
      <c r="W681" s="218"/>
      <c r="X681" s="100"/>
      <c r="Y681" s="100"/>
      <c r="Z681" s="100"/>
      <c r="AA681" s="219" t="str">
        <f t="shared" si="41"/>
        <v/>
      </c>
      <c r="AB681" s="220"/>
      <c r="AC681" s="221"/>
      <c r="AD681" s="221"/>
      <c r="AE681" s="222"/>
      <c r="AF681" s="222"/>
      <c r="AG681" s="223"/>
      <c r="AH681" s="223"/>
      <c r="AI681" s="223"/>
      <c r="AJ681" s="223"/>
      <c r="AK681" s="223"/>
      <c r="AL681" s="223"/>
      <c r="AM681" s="223"/>
      <c r="AN681" s="101"/>
      <c r="AO681" s="98"/>
      <c r="AP681" s="99"/>
      <c r="AR681" s="76" t="str">
        <f t="shared" si="40"/>
        <v/>
      </c>
      <c r="AS681" s="76">
        <f t="shared" si="42"/>
        <v>0</v>
      </c>
      <c r="AT681" s="76">
        <f t="shared" si="43"/>
        <v>0</v>
      </c>
    </row>
    <row r="682" spans="1:46" ht="30" customHeight="1" x14ac:dyDescent="0.25">
      <c r="A682" s="214"/>
      <c r="B682" s="214"/>
      <c r="C682" s="214"/>
      <c r="D682" s="214"/>
      <c r="E682" s="214"/>
      <c r="F682" s="214"/>
      <c r="G682" s="214"/>
      <c r="H682" s="214"/>
      <c r="I682" s="214"/>
      <c r="J682" s="214"/>
      <c r="K682" s="111"/>
      <c r="L682" s="215"/>
      <c r="M682" s="216"/>
      <c r="N682" s="217"/>
      <c r="O682" s="217"/>
      <c r="P682" s="217"/>
      <c r="Q682" s="217"/>
      <c r="R682" s="217"/>
      <c r="S682" s="218"/>
      <c r="T682" s="218"/>
      <c r="U682" s="218"/>
      <c r="V682" s="218"/>
      <c r="W682" s="218"/>
      <c r="X682" s="100"/>
      <c r="Y682" s="100"/>
      <c r="Z682" s="100"/>
      <c r="AA682" s="219" t="str">
        <f t="shared" si="41"/>
        <v/>
      </c>
      <c r="AB682" s="220"/>
      <c r="AC682" s="221"/>
      <c r="AD682" s="221"/>
      <c r="AE682" s="222"/>
      <c r="AF682" s="222"/>
      <c r="AG682" s="223"/>
      <c r="AH682" s="223"/>
      <c r="AI682" s="223"/>
      <c r="AJ682" s="223"/>
      <c r="AK682" s="223"/>
      <c r="AL682" s="223"/>
      <c r="AM682" s="223"/>
      <c r="AN682" s="101"/>
      <c r="AO682" s="98"/>
      <c r="AP682" s="99"/>
      <c r="AR682" s="76" t="str">
        <f t="shared" si="40"/>
        <v/>
      </c>
      <c r="AS682" s="76">
        <f t="shared" si="42"/>
        <v>0</v>
      </c>
      <c r="AT682" s="76">
        <f t="shared" si="43"/>
        <v>0</v>
      </c>
    </row>
    <row r="683" spans="1:46" ht="30" customHeight="1" x14ac:dyDescent="0.25">
      <c r="A683" s="214"/>
      <c r="B683" s="214"/>
      <c r="C683" s="214"/>
      <c r="D683" s="214"/>
      <c r="E683" s="214"/>
      <c r="F683" s="214"/>
      <c r="G683" s="214"/>
      <c r="H683" s="214"/>
      <c r="I683" s="214"/>
      <c r="J683" s="214"/>
      <c r="K683" s="111"/>
      <c r="L683" s="215"/>
      <c r="M683" s="216"/>
      <c r="N683" s="217"/>
      <c r="O683" s="217"/>
      <c r="P683" s="217"/>
      <c r="Q683" s="217"/>
      <c r="R683" s="217"/>
      <c r="S683" s="218"/>
      <c r="T683" s="218"/>
      <c r="U683" s="218"/>
      <c r="V683" s="218"/>
      <c r="W683" s="218"/>
      <c r="X683" s="100"/>
      <c r="Y683" s="100"/>
      <c r="Z683" s="100"/>
      <c r="AA683" s="219" t="str">
        <f t="shared" si="41"/>
        <v/>
      </c>
      <c r="AB683" s="220"/>
      <c r="AC683" s="221"/>
      <c r="AD683" s="221"/>
      <c r="AE683" s="222"/>
      <c r="AF683" s="222"/>
      <c r="AG683" s="223"/>
      <c r="AH683" s="223"/>
      <c r="AI683" s="223"/>
      <c r="AJ683" s="223"/>
      <c r="AK683" s="223"/>
      <c r="AL683" s="223"/>
      <c r="AM683" s="223"/>
      <c r="AN683" s="101"/>
      <c r="AO683" s="98"/>
      <c r="AP683" s="99"/>
      <c r="AR683" s="76" t="str">
        <f t="shared" si="40"/>
        <v/>
      </c>
      <c r="AS683" s="76">
        <f t="shared" si="42"/>
        <v>0</v>
      </c>
      <c r="AT683" s="76">
        <f t="shared" si="43"/>
        <v>0</v>
      </c>
    </row>
    <row r="684" spans="1:46" ht="30" customHeight="1" x14ac:dyDescent="0.25">
      <c r="A684" s="227"/>
      <c r="B684" s="227"/>
      <c r="C684" s="227"/>
      <c r="D684" s="230"/>
      <c r="E684" s="231"/>
      <c r="F684" s="231"/>
      <c r="G684" s="224"/>
      <c r="H684" s="225"/>
      <c r="I684" s="225"/>
      <c r="J684" s="226"/>
      <c r="K684" s="111"/>
      <c r="L684" s="215"/>
      <c r="M684" s="216"/>
      <c r="N684" s="228"/>
      <c r="O684" s="228"/>
      <c r="P684" s="228"/>
      <c r="Q684" s="228"/>
      <c r="R684" s="228"/>
      <c r="S684" s="228"/>
      <c r="T684" s="228"/>
      <c r="U684" s="228"/>
      <c r="V684" s="228"/>
      <c r="W684" s="228"/>
      <c r="X684" s="100"/>
      <c r="Y684" s="100"/>
      <c r="Z684" s="100"/>
      <c r="AA684" s="219" t="str">
        <f t="shared" si="41"/>
        <v/>
      </c>
      <c r="AB684" s="220"/>
      <c r="AC684" s="221"/>
      <c r="AD684" s="221"/>
      <c r="AE684" s="229"/>
      <c r="AF684" s="229"/>
      <c r="AG684" s="223"/>
      <c r="AH684" s="223"/>
      <c r="AI684" s="223"/>
      <c r="AJ684" s="223"/>
      <c r="AK684" s="223"/>
      <c r="AL684" s="223"/>
      <c r="AM684" s="223"/>
      <c r="AN684" s="101"/>
      <c r="AO684" s="98"/>
      <c r="AP684" s="99"/>
      <c r="AR684" s="76" t="str">
        <f t="shared" ref="AR684:AR938" si="44">IF(K684="Tier 1",AN684,"")</f>
        <v/>
      </c>
      <c r="AS684" s="76">
        <f t="shared" si="42"/>
        <v>0</v>
      </c>
      <c r="AT684" s="76">
        <f t="shared" si="43"/>
        <v>0</v>
      </c>
    </row>
    <row r="685" spans="1:46" ht="30" customHeight="1" x14ac:dyDescent="0.25">
      <c r="A685" s="227"/>
      <c r="B685" s="227"/>
      <c r="C685" s="227"/>
      <c r="D685" s="224"/>
      <c r="E685" s="225"/>
      <c r="F685" s="226"/>
      <c r="G685" s="224"/>
      <c r="H685" s="225"/>
      <c r="I685" s="225"/>
      <c r="J685" s="226"/>
      <c r="K685" s="111"/>
      <c r="L685" s="215"/>
      <c r="M685" s="216"/>
      <c r="N685" s="228"/>
      <c r="O685" s="228"/>
      <c r="P685" s="228"/>
      <c r="Q685" s="228"/>
      <c r="R685" s="228"/>
      <c r="S685" s="228"/>
      <c r="T685" s="228"/>
      <c r="U685" s="228"/>
      <c r="V685" s="228"/>
      <c r="W685" s="228"/>
      <c r="X685" s="100"/>
      <c r="Y685" s="100"/>
      <c r="Z685" s="100"/>
      <c r="AA685" s="219" t="str">
        <f t="shared" si="41"/>
        <v/>
      </c>
      <c r="AB685" s="220"/>
      <c r="AC685" s="221"/>
      <c r="AD685" s="221"/>
      <c r="AE685" s="229"/>
      <c r="AF685" s="229"/>
      <c r="AG685" s="223"/>
      <c r="AH685" s="223"/>
      <c r="AI685" s="223"/>
      <c r="AJ685" s="223"/>
      <c r="AK685" s="223"/>
      <c r="AL685" s="223"/>
      <c r="AM685" s="223"/>
      <c r="AN685" s="101"/>
      <c r="AO685" s="98"/>
      <c r="AP685" s="99"/>
      <c r="AR685" s="76" t="str">
        <f t="shared" si="44"/>
        <v/>
      </c>
      <c r="AS685" s="76">
        <f t="shared" si="42"/>
        <v>0</v>
      </c>
      <c r="AT685" s="76">
        <f t="shared" si="43"/>
        <v>0</v>
      </c>
    </row>
    <row r="686" spans="1:46" ht="30" customHeight="1" x14ac:dyDescent="0.25">
      <c r="A686" s="227"/>
      <c r="B686" s="227"/>
      <c r="C686" s="227"/>
      <c r="D686" s="224"/>
      <c r="E686" s="225"/>
      <c r="F686" s="226"/>
      <c r="G686" s="224"/>
      <c r="H686" s="225"/>
      <c r="I686" s="225"/>
      <c r="J686" s="226"/>
      <c r="K686" s="111"/>
      <c r="L686" s="215"/>
      <c r="M686" s="216"/>
      <c r="N686" s="228"/>
      <c r="O686" s="228"/>
      <c r="P686" s="228"/>
      <c r="Q686" s="228"/>
      <c r="R686" s="228"/>
      <c r="S686" s="228"/>
      <c r="T686" s="228"/>
      <c r="U686" s="228"/>
      <c r="V686" s="228"/>
      <c r="W686" s="228"/>
      <c r="X686" s="100"/>
      <c r="Y686" s="100"/>
      <c r="Z686" s="100"/>
      <c r="AA686" s="219" t="str">
        <f t="shared" ref="AA686:AA940" si="45">IF(AND(X686&gt;4,Z686&gt;=6,Z686&lt;10),"WD",IF(AND(X686&gt;4,Z686=10),"PTC",IF(OR(X686="",Z686=""),"","NA")))</f>
        <v/>
      </c>
      <c r="AB686" s="220"/>
      <c r="AC686" s="221"/>
      <c r="AD686" s="221"/>
      <c r="AE686" s="222"/>
      <c r="AF686" s="222"/>
      <c r="AG686" s="223"/>
      <c r="AH686" s="223"/>
      <c r="AI686" s="223"/>
      <c r="AJ686" s="223"/>
      <c r="AK686" s="223"/>
      <c r="AL686" s="223"/>
      <c r="AM686" s="223"/>
      <c r="AN686" s="101"/>
      <c r="AO686" s="98"/>
      <c r="AP686" s="99"/>
      <c r="AR686" s="76" t="str">
        <f t="shared" si="44"/>
        <v/>
      </c>
      <c r="AS686" s="76">
        <f t="shared" si="42"/>
        <v>0</v>
      </c>
      <c r="AT686" s="76">
        <f t="shared" si="43"/>
        <v>0</v>
      </c>
    </row>
    <row r="687" spans="1:46" ht="30" customHeight="1" x14ac:dyDescent="0.25">
      <c r="A687" s="227"/>
      <c r="B687" s="227"/>
      <c r="C687" s="227"/>
      <c r="D687" s="224"/>
      <c r="E687" s="225"/>
      <c r="F687" s="226"/>
      <c r="G687" s="224"/>
      <c r="H687" s="225"/>
      <c r="I687" s="225"/>
      <c r="J687" s="226"/>
      <c r="K687" s="111"/>
      <c r="L687" s="215"/>
      <c r="M687" s="216"/>
      <c r="N687" s="228"/>
      <c r="O687" s="228"/>
      <c r="P687" s="228"/>
      <c r="Q687" s="228"/>
      <c r="R687" s="228"/>
      <c r="S687" s="228"/>
      <c r="T687" s="228"/>
      <c r="U687" s="228"/>
      <c r="V687" s="228"/>
      <c r="W687" s="228"/>
      <c r="X687" s="100"/>
      <c r="Y687" s="100"/>
      <c r="Z687" s="100"/>
      <c r="AA687" s="219" t="str">
        <f t="shared" si="45"/>
        <v/>
      </c>
      <c r="AB687" s="220"/>
      <c r="AC687" s="221"/>
      <c r="AD687" s="221"/>
      <c r="AE687" s="229"/>
      <c r="AF687" s="229"/>
      <c r="AG687" s="223"/>
      <c r="AH687" s="223"/>
      <c r="AI687" s="223"/>
      <c r="AJ687" s="223"/>
      <c r="AK687" s="223"/>
      <c r="AL687" s="223"/>
      <c r="AM687" s="223"/>
      <c r="AN687" s="101"/>
      <c r="AO687" s="98"/>
      <c r="AP687" s="99"/>
      <c r="AR687" s="76" t="str">
        <f t="shared" si="44"/>
        <v/>
      </c>
      <c r="AS687" s="76">
        <f t="shared" si="42"/>
        <v>0</v>
      </c>
      <c r="AT687" s="76">
        <f t="shared" si="43"/>
        <v>0</v>
      </c>
    </row>
    <row r="688" spans="1:46" ht="30" customHeight="1" x14ac:dyDescent="0.25">
      <c r="A688" s="227"/>
      <c r="B688" s="227"/>
      <c r="C688" s="227"/>
      <c r="D688" s="224"/>
      <c r="E688" s="225"/>
      <c r="F688" s="226"/>
      <c r="G688" s="224"/>
      <c r="H688" s="225"/>
      <c r="I688" s="225"/>
      <c r="J688" s="226"/>
      <c r="K688" s="111"/>
      <c r="L688" s="215"/>
      <c r="M688" s="216"/>
      <c r="N688" s="228"/>
      <c r="O688" s="228"/>
      <c r="P688" s="228"/>
      <c r="Q688" s="228"/>
      <c r="R688" s="228"/>
      <c r="S688" s="228"/>
      <c r="T688" s="228"/>
      <c r="U688" s="228"/>
      <c r="V688" s="228"/>
      <c r="W688" s="228"/>
      <c r="X688" s="100"/>
      <c r="Y688" s="100"/>
      <c r="Z688" s="100"/>
      <c r="AA688" s="219" t="str">
        <f t="shared" si="45"/>
        <v/>
      </c>
      <c r="AB688" s="220"/>
      <c r="AC688" s="221"/>
      <c r="AD688" s="221"/>
      <c r="AE688" s="229"/>
      <c r="AF688" s="229"/>
      <c r="AG688" s="223"/>
      <c r="AH688" s="223"/>
      <c r="AI688" s="223"/>
      <c r="AJ688" s="223"/>
      <c r="AK688" s="223"/>
      <c r="AL688" s="223"/>
      <c r="AM688" s="223"/>
      <c r="AN688" s="101"/>
      <c r="AO688" s="98"/>
      <c r="AP688" s="99"/>
      <c r="AR688" s="76" t="str">
        <f t="shared" si="44"/>
        <v/>
      </c>
      <c r="AS688" s="76">
        <f t="shared" si="42"/>
        <v>0</v>
      </c>
      <c r="AT688" s="76">
        <f t="shared" si="43"/>
        <v>0</v>
      </c>
    </row>
    <row r="689" spans="1:46" ht="30" customHeight="1" x14ac:dyDescent="0.25">
      <c r="A689" s="227"/>
      <c r="B689" s="227"/>
      <c r="C689" s="227"/>
      <c r="D689" s="230"/>
      <c r="E689" s="231"/>
      <c r="F689" s="231"/>
      <c r="G689" s="230"/>
      <c r="H689" s="231"/>
      <c r="I689" s="231"/>
      <c r="J689" s="232"/>
      <c r="K689" s="111"/>
      <c r="L689" s="215"/>
      <c r="M689" s="216"/>
      <c r="N689" s="228"/>
      <c r="O689" s="228"/>
      <c r="P689" s="228"/>
      <c r="Q689" s="228"/>
      <c r="R689" s="228"/>
      <c r="S689" s="228"/>
      <c r="T689" s="228"/>
      <c r="U689" s="228"/>
      <c r="V689" s="228"/>
      <c r="W689" s="228"/>
      <c r="X689" s="100"/>
      <c r="Y689" s="100"/>
      <c r="Z689" s="100"/>
      <c r="AA689" s="219" t="str">
        <f t="shared" si="45"/>
        <v/>
      </c>
      <c r="AB689" s="220"/>
      <c r="AC689" s="221"/>
      <c r="AD689" s="221"/>
      <c r="AE689" s="229"/>
      <c r="AF689" s="229"/>
      <c r="AG689" s="223"/>
      <c r="AH689" s="223"/>
      <c r="AI689" s="223"/>
      <c r="AJ689" s="223"/>
      <c r="AK689" s="223"/>
      <c r="AL689" s="223"/>
      <c r="AM689" s="223"/>
      <c r="AN689" s="101"/>
      <c r="AO689" s="98"/>
      <c r="AP689" s="99"/>
      <c r="AR689" s="76" t="str">
        <f t="shared" si="44"/>
        <v/>
      </c>
      <c r="AS689" s="76">
        <f t="shared" si="42"/>
        <v>0</v>
      </c>
      <c r="AT689" s="76">
        <f t="shared" si="43"/>
        <v>0</v>
      </c>
    </row>
    <row r="690" spans="1:46" ht="30" customHeight="1" x14ac:dyDescent="0.25">
      <c r="A690" s="227"/>
      <c r="B690" s="227"/>
      <c r="C690" s="227"/>
      <c r="D690" s="230"/>
      <c r="E690" s="231"/>
      <c r="F690" s="231"/>
      <c r="G690" s="224"/>
      <c r="H690" s="225"/>
      <c r="I690" s="225"/>
      <c r="J690" s="226"/>
      <c r="K690" s="111"/>
      <c r="L690" s="215"/>
      <c r="M690" s="216"/>
      <c r="N690" s="228"/>
      <c r="O690" s="228"/>
      <c r="P690" s="228"/>
      <c r="Q690" s="228"/>
      <c r="R690" s="228"/>
      <c r="S690" s="228"/>
      <c r="T690" s="228"/>
      <c r="U690" s="228"/>
      <c r="V690" s="228"/>
      <c r="W690" s="228"/>
      <c r="X690" s="100"/>
      <c r="Y690" s="100"/>
      <c r="Z690" s="100"/>
      <c r="AA690" s="219" t="str">
        <f t="shared" si="45"/>
        <v/>
      </c>
      <c r="AB690" s="220"/>
      <c r="AC690" s="221"/>
      <c r="AD690" s="221"/>
      <c r="AE690" s="229"/>
      <c r="AF690" s="229"/>
      <c r="AG690" s="223"/>
      <c r="AH690" s="223"/>
      <c r="AI690" s="223"/>
      <c r="AJ690" s="223"/>
      <c r="AK690" s="223"/>
      <c r="AL690" s="223"/>
      <c r="AM690" s="223"/>
      <c r="AN690" s="101"/>
      <c r="AO690" s="98"/>
      <c r="AP690" s="99"/>
      <c r="AR690" s="76" t="str">
        <f t="shared" si="44"/>
        <v/>
      </c>
      <c r="AS690" s="76">
        <f t="shared" si="42"/>
        <v>0</v>
      </c>
      <c r="AT690" s="76">
        <f t="shared" si="43"/>
        <v>0</v>
      </c>
    </row>
    <row r="691" spans="1:46" ht="30" customHeight="1" x14ac:dyDescent="0.25">
      <c r="A691" s="227"/>
      <c r="B691" s="227"/>
      <c r="C691" s="227"/>
      <c r="D691" s="230"/>
      <c r="E691" s="231"/>
      <c r="F691" s="231"/>
      <c r="G691" s="224"/>
      <c r="H691" s="225"/>
      <c r="I691" s="225"/>
      <c r="J691" s="226"/>
      <c r="K691" s="111"/>
      <c r="L691" s="215"/>
      <c r="M691" s="216"/>
      <c r="N691" s="228"/>
      <c r="O691" s="228"/>
      <c r="P691" s="228"/>
      <c r="Q691" s="228"/>
      <c r="R691" s="228"/>
      <c r="S691" s="228"/>
      <c r="T691" s="228"/>
      <c r="U691" s="228"/>
      <c r="V691" s="228"/>
      <c r="W691" s="228"/>
      <c r="X691" s="100"/>
      <c r="Y691" s="100"/>
      <c r="Z691" s="100"/>
      <c r="AA691" s="219" t="str">
        <f t="shared" si="45"/>
        <v/>
      </c>
      <c r="AB691" s="220"/>
      <c r="AC691" s="221"/>
      <c r="AD691" s="221"/>
      <c r="AE691" s="229"/>
      <c r="AF691" s="229"/>
      <c r="AG691" s="223"/>
      <c r="AH691" s="223"/>
      <c r="AI691" s="223"/>
      <c r="AJ691" s="223"/>
      <c r="AK691" s="223"/>
      <c r="AL691" s="223"/>
      <c r="AM691" s="223"/>
      <c r="AN691" s="101"/>
      <c r="AO691" s="98"/>
      <c r="AP691" s="99"/>
      <c r="AR691" s="76" t="str">
        <f t="shared" si="44"/>
        <v/>
      </c>
      <c r="AS691" s="76">
        <f t="shared" si="42"/>
        <v>0</v>
      </c>
      <c r="AT691" s="76">
        <f t="shared" si="43"/>
        <v>0</v>
      </c>
    </row>
    <row r="692" spans="1:46" ht="30" customHeight="1" x14ac:dyDescent="0.25">
      <c r="A692" s="227"/>
      <c r="B692" s="227"/>
      <c r="C692" s="227"/>
      <c r="D692" s="230"/>
      <c r="E692" s="231"/>
      <c r="F692" s="231"/>
      <c r="G692" s="224"/>
      <c r="H692" s="225"/>
      <c r="I692" s="225"/>
      <c r="J692" s="226"/>
      <c r="K692" s="111"/>
      <c r="L692" s="215"/>
      <c r="M692" s="216"/>
      <c r="N692" s="228"/>
      <c r="O692" s="228"/>
      <c r="P692" s="228"/>
      <c r="Q692" s="228"/>
      <c r="R692" s="228"/>
      <c r="S692" s="228"/>
      <c r="T692" s="228"/>
      <c r="U692" s="228"/>
      <c r="V692" s="228"/>
      <c r="W692" s="228"/>
      <c r="X692" s="100"/>
      <c r="Y692" s="100"/>
      <c r="Z692" s="100"/>
      <c r="AA692" s="219" t="str">
        <f t="shared" si="45"/>
        <v/>
      </c>
      <c r="AB692" s="220"/>
      <c r="AC692" s="221"/>
      <c r="AD692" s="221"/>
      <c r="AE692" s="229"/>
      <c r="AF692" s="229"/>
      <c r="AG692" s="223"/>
      <c r="AH692" s="223"/>
      <c r="AI692" s="223"/>
      <c r="AJ692" s="223"/>
      <c r="AK692" s="223"/>
      <c r="AL692" s="223"/>
      <c r="AM692" s="223"/>
      <c r="AN692" s="101"/>
      <c r="AO692" s="98"/>
      <c r="AP692" s="99"/>
      <c r="AR692" s="76" t="str">
        <f t="shared" si="44"/>
        <v/>
      </c>
      <c r="AS692" s="76">
        <f t="shared" si="42"/>
        <v>0</v>
      </c>
      <c r="AT692" s="76">
        <f t="shared" si="43"/>
        <v>0</v>
      </c>
    </row>
    <row r="693" spans="1:46" ht="30" customHeight="1" x14ac:dyDescent="0.25">
      <c r="A693" s="227"/>
      <c r="B693" s="227"/>
      <c r="C693" s="227"/>
      <c r="D693" s="224"/>
      <c r="E693" s="225"/>
      <c r="F693" s="226"/>
      <c r="G693" s="224"/>
      <c r="H693" s="225"/>
      <c r="I693" s="225"/>
      <c r="J693" s="226"/>
      <c r="K693" s="111"/>
      <c r="L693" s="215"/>
      <c r="M693" s="216"/>
      <c r="N693" s="228"/>
      <c r="O693" s="228"/>
      <c r="P693" s="228"/>
      <c r="Q693" s="228"/>
      <c r="R693" s="228"/>
      <c r="S693" s="228"/>
      <c r="T693" s="228"/>
      <c r="U693" s="228"/>
      <c r="V693" s="228"/>
      <c r="W693" s="228"/>
      <c r="X693" s="100"/>
      <c r="Y693" s="100"/>
      <c r="Z693" s="100"/>
      <c r="AA693" s="219" t="str">
        <f t="shared" si="45"/>
        <v/>
      </c>
      <c r="AB693" s="220"/>
      <c r="AC693" s="221"/>
      <c r="AD693" s="221"/>
      <c r="AE693" s="229"/>
      <c r="AF693" s="229"/>
      <c r="AG693" s="223"/>
      <c r="AH693" s="223"/>
      <c r="AI693" s="223"/>
      <c r="AJ693" s="223"/>
      <c r="AK693" s="223"/>
      <c r="AL693" s="223"/>
      <c r="AM693" s="223"/>
      <c r="AN693" s="101"/>
      <c r="AO693" s="98"/>
      <c r="AP693" s="99"/>
      <c r="AR693" s="76" t="str">
        <f t="shared" si="44"/>
        <v/>
      </c>
      <c r="AS693" s="76">
        <f t="shared" si="42"/>
        <v>0</v>
      </c>
      <c r="AT693" s="76">
        <f t="shared" si="43"/>
        <v>0</v>
      </c>
    </row>
    <row r="694" spans="1:46" ht="30" customHeight="1" x14ac:dyDescent="0.25">
      <c r="A694" s="227"/>
      <c r="B694" s="227"/>
      <c r="C694" s="227"/>
      <c r="D694" s="224"/>
      <c r="E694" s="225"/>
      <c r="F694" s="226"/>
      <c r="G694" s="224"/>
      <c r="H694" s="225"/>
      <c r="I694" s="225"/>
      <c r="J694" s="226"/>
      <c r="K694" s="111"/>
      <c r="L694" s="215"/>
      <c r="M694" s="216"/>
      <c r="N694" s="228"/>
      <c r="O694" s="228"/>
      <c r="P694" s="228"/>
      <c r="Q694" s="228"/>
      <c r="R694" s="228"/>
      <c r="S694" s="228"/>
      <c r="T694" s="228"/>
      <c r="U694" s="228"/>
      <c r="V694" s="228"/>
      <c r="W694" s="228"/>
      <c r="X694" s="100"/>
      <c r="Y694" s="100"/>
      <c r="Z694" s="100"/>
      <c r="AA694" s="219" t="str">
        <f t="shared" si="45"/>
        <v/>
      </c>
      <c r="AB694" s="220"/>
      <c r="AC694" s="221"/>
      <c r="AD694" s="221"/>
      <c r="AE694" s="222"/>
      <c r="AF694" s="222"/>
      <c r="AG694" s="223"/>
      <c r="AH694" s="223"/>
      <c r="AI694" s="223"/>
      <c r="AJ694" s="223"/>
      <c r="AK694" s="223"/>
      <c r="AL694" s="223"/>
      <c r="AM694" s="223"/>
      <c r="AN694" s="101"/>
      <c r="AO694" s="98"/>
      <c r="AP694" s="99"/>
      <c r="AR694" s="76" t="str">
        <f t="shared" si="44"/>
        <v/>
      </c>
      <c r="AS694" s="76">
        <f t="shared" si="42"/>
        <v>0</v>
      </c>
      <c r="AT694" s="76">
        <f t="shared" si="43"/>
        <v>0</v>
      </c>
    </row>
    <row r="695" spans="1:46" ht="30" customHeight="1" x14ac:dyDescent="0.25">
      <c r="A695" s="227"/>
      <c r="B695" s="227"/>
      <c r="C695" s="227"/>
      <c r="D695" s="224"/>
      <c r="E695" s="225"/>
      <c r="F695" s="226"/>
      <c r="G695" s="224"/>
      <c r="H695" s="225"/>
      <c r="I695" s="225"/>
      <c r="J695" s="226"/>
      <c r="K695" s="111"/>
      <c r="L695" s="215"/>
      <c r="M695" s="216"/>
      <c r="N695" s="228"/>
      <c r="O695" s="228"/>
      <c r="P695" s="228"/>
      <c r="Q695" s="228"/>
      <c r="R695" s="228"/>
      <c r="S695" s="228"/>
      <c r="T695" s="228"/>
      <c r="U695" s="228"/>
      <c r="V695" s="228"/>
      <c r="W695" s="228"/>
      <c r="X695" s="100"/>
      <c r="Y695" s="100"/>
      <c r="Z695" s="100"/>
      <c r="AA695" s="219" t="str">
        <f t="shared" si="45"/>
        <v/>
      </c>
      <c r="AB695" s="220"/>
      <c r="AC695" s="221"/>
      <c r="AD695" s="221"/>
      <c r="AE695" s="229"/>
      <c r="AF695" s="229"/>
      <c r="AG695" s="223"/>
      <c r="AH695" s="223"/>
      <c r="AI695" s="223"/>
      <c r="AJ695" s="223"/>
      <c r="AK695" s="223"/>
      <c r="AL695" s="223"/>
      <c r="AM695" s="223"/>
      <c r="AN695" s="101"/>
      <c r="AO695" s="98"/>
      <c r="AP695" s="99"/>
      <c r="AR695" s="76" t="str">
        <f t="shared" si="44"/>
        <v/>
      </c>
      <c r="AS695" s="76">
        <f t="shared" si="42"/>
        <v>0</v>
      </c>
      <c r="AT695" s="76">
        <f t="shared" si="43"/>
        <v>0</v>
      </c>
    </row>
    <row r="696" spans="1:46" ht="30" customHeight="1" x14ac:dyDescent="0.25">
      <c r="A696" s="227"/>
      <c r="B696" s="227"/>
      <c r="C696" s="227"/>
      <c r="D696" s="224"/>
      <c r="E696" s="225"/>
      <c r="F696" s="226"/>
      <c r="G696" s="224"/>
      <c r="H696" s="225"/>
      <c r="I696" s="225"/>
      <c r="J696" s="226"/>
      <c r="K696" s="111"/>
      <c r="L696" s="215"/>
      <c r="M696" s="216"/>
      <c r="N696" s="228"/>
      <c r="O696" s="228"/>
      <c r="P696" s="228"/>
      <c r="Q696" s="228"/>
      <c r="R696" s="228"/>
      <c r="S696" s="228"/>
      <c r="T696" s="228"/>
      <c r="U696" s="228"/>
      <c r="V696" s="228"/>
      <c r="W696" s="228"/>
      <c r="X696" s="100"/>
      <c r="Y696" s="100"/>
      <c r="Z696" s="100"/>
      <c r="AA696" s="219" t="str">
        <f t="shared" si="45"/>
        <v/>
      </c>
      <c r="AB696" s="220"/>
      <c r="AC696" s="221"/>
      <c r="AD696" s="221"/>
      <c r="AE696" s="229"/>
      <c r="AF696" s="229"/>
      <c r="AG696" s="223"/>
      <c r="AH696" s="223"/>
      <c r="AI696" s="223"/>
      <c r="AJ696" s="223"/>
      <c r="AK696" s="223"/>
      <c r="AL696" s="223"/>
      <c r="AM696" s="223"/>
      <c r="AN696" s="101"/>
      <c r="AO696" s="98"/>
      <c r="AP696" s="99"/>
      <c r="AR696" s="76" t="str">
        <f t="shared" si="44"/>
        <v/>
      </c>
      <c r="AS696" s="76">
        <f t="shared" si="42"/>
        <v>0</v>
      </c>
      <c r="AT696" s="76">
        <f t="shared" si="43"/>
        <v>0</v>
      </c>
    </row>
    <row r="697" spans="1:46" ht="30" customHeight="1" x14ac:dyDescent="0.25">
      <c r="A697" s="227"/>
      <c r="B697" s="227"/>
      <c r="C697" s="227"/>
      <c r="D697" s="230"/>
      <c r="E697" s="231"/>
      <c r="F697" s="231"/>
      <c r="G697" s="230"/>
      <c r="H697" s="231"/>
      <c r="I697" s="231"/>
      <c r="J697" s="232"/>
      <c r="K697" s="111"/>
      <c r="L697" s="215"/>
      <c r="M697" s="216"/>
      <c r="N697" s="228"/>
      <c r="O697" s="228"/>
      <c r="P697" s="228"/>
      <c r="Q697" s="228"/>
      <c r="R697" s="228"/>
      <c r="S697" s="228"/>
      <c r="T697" s="228"/>
      <c r="U697" s="228"/>
      <c r="V697" s="228"/>
      <c r="W697" s="228"/>
      <c r="X697" s="100"/>
      <c r="Y697" s="100"/>
      <c r="Z697" s="100"/>
      <c r="AA697" s="219" t="str">
        <f t="shared" si="45"/>
        <v/>
      </c>
      <c r="AB697" s="220"/>
      <c r="AC697" s="221"/>
      <c r="AD697" s="221"/>
      <c r="AE697" s="229"/>
      <c r="AF697" s="229"/>
      <c r="AG697" s="223"/>
      <c r="AH697" s="223"/>
      <c r="AI697" s="223"/>
      <c r="AJ697" s="223"/>
      <c r="AK697" s="223"/>
      <c r="AL697" s="223"/>
      <c r="AM697" s="223"/>
      <c r="AN697" s="101"/>
      <c r="AO697" s="98"/>
      <c r="AP697" s="99"/>
      <c r="AR697" s="76" t="str">
        <f t="shared" si="44"/>
        <v/>
      </c>
      <c r="AS697" s="76">
        <f t="shared" si="42"/>
        <v>0</v>
      </c>
      <c r="AT697" s="76">
        <f t="shared" si="43"/>
        <v>0</v>
      </c>
    </row>
    <row r="698" spans="1:46" ht="30" customHeight="1" x14ac:dyDescent="0.25">
      <c r="A698" s="227"/>
      <c r="B698" s="227"/>
      <c r="C698" s="227"/>
      <c r="D698" s="230"/>
      <c r="E698" s="231"/>
      <c r="F698" s="231"/>
      <c r="G698" s="230"/>
      <c r="H698" s="231"/>
      <c r="I698" s="231"/>
      <c r="J698" s="232"/>
      <c r="K698" s="111"/>
      <c r="L698" s="215"/>
      <c r="M698" s="216"/>
      <c r="N698" s="228"/>
      <c r="O698" s="228"/>
      <c r="P698" s="228"/>
      <c r="Q698" s="228"/>
      <c r="R698" s="228"/>
      <c r="S698" s="228"/>
      <c r="T698" s="228"/>
      <c r="U698" s="228"/>
      <c r="V698" s="228"/>
      <c r="W698" s="228"/>
      <c r="X698" s="100"/>
      <c r="Y698" s="100"/>
      <c r="Z698" s="100"/>
      <c r="AA698" s="219" t="str">
        <f t="shared" si="45"/>
        <v/>
      </c>
      <c r="AB698" s="220"/>
      <c r="AC698" s="221"/>
      <c r="AD698" s="221"/>
      <c r="AE698" s="229"/>
      <c r="AF698" s="229"/>
      <c r="AG698" s="223"/>
      <c r="AH698" s="223"/>
      <c r="AI698" s="223"/>
      <c r="AJ698" s="223"/>
      <c r="AK698" s="223"/>
      <c r="AL698" s="223"/>
      <c r="AM698" s="223"/>
      <c r="AN698" s="101"/>
      <c r="AO698" s="98"/>
      <c r="AP698" s="99"/>
      <c r="AR698" s="76" t="str">
        <f t="shared" si="44"/>
        <v/>
      </c>
      <c r="AS698" s="76">
        <f t="shared" si="42"/>
        <v>0</v>
      </c>
      <c r="AT698" s="76">
        <f t="shared" si="43"/>
        <v>0</v>
      </c>
    </row>
    <row r="699" spans="1:46" ht="30" customHeight="1" x14ac:dyDescent="0.25">
      <c r="A699" s="227"/>
      <c r="B699" s="227"/>
      <c r="C699" s="227"/>
      <c r="D699" s="230"/>
      <c r="E699" s="231"/>
      <c r="F699" s="231"/>
      <c r="G699" s="224"/>
      <c r="H699" s="225"/>
      <c r="I699" s="225"/>
      <c r="J699" s="226"/>
      <c r="K699" s="111"/>
      <c r="L699" s="215"/>
      <c r="M699" s="216"/>
      <c r="N699" s="228"/>
      <c r="O699" s="228"/>
      <c r="P699" s="228"/>
      <c r="Q699" s="228"/>
      <c r="R699" s="228"/>
      <c r="S699" s="228"/>
      <c r="T699" s="228"/>
      <c r="U699" s="228"/>
      <c r="V699" s="228"/>
      <c r="W699" s="228"/>
      <c r="X699" s="100"/>
      <c r="Y699" s="100"/>
      <c r="Z699" s="100"/>
      <c r="AA699" s="219" t="str">
        <f t="shared" si="45"/>
        <v/>
      </c>
      <c r="AB699" s="220"/>
      <c r="AC699" s="221"/>
      <c r="AD699" s="221"/>
      <c r="AE699" s="229"/>
      <c r="AF699" s="229"/>
      <c r="AG699" s="223"/>
      <c r="AH699" s="223"/>
      <c r="AI699" s="223"/>
      <c r="AJ699" s="223"/>
      <c r="AK699" s="223"/>
      <c r="AL699" s="223"/>
      <c r="AM699" s="223"/>
      <c r="AN699" s="101"/>
      <c r="AO699" s="98"/>
      <c r="AP699" s="99"/>
      <c r="AR699" s="76" t="str">
        <f t="shared" si="44"/>
        <v/>
      </c>
      <c r="AS699" s="76">
        <f t="shared" si="42"/>
        <v>0</v>
      </c>
      <c r="AT699" s="76">
        <f t="shared" si="43"/>
        <v>0</v>
      </c>
    </row>
    <row r="700" spans="1:46" ht="30" customHeight="1" x14ac:dyDescent="0.25">
      <c r="A700" s="227"/>
      <c r="B700" s="227"/>
      <c r="C700" s="227"/>
      <c r="D700" s="230"/>
      <c r="E700" s="231"/>
      <c r="F700" s="231"/>
      <c r="G700" s="224"/>
      <c r="H700" s="225"/>
      <c r="I700" s="225"/>
      <c r="J700" s="226"/>
      <c r="K700" s="111"/>
      <c r="L700" s="215"/>
      <c r="M700" s="216"/>
      <c r="N700" s="228"/>
      <c r="O700" s="228"/>
      <c r="P700" s="228"/>
      <c r="Q700" s="228"/>
      <c r="R700" s="228"/>
      <c r="S700" s="228"/>
      <c r="T700" s="228"/>
      <c r="U700" s="228"/>
      <c r="V700" s="228"/>
      <c r="W700" s="228"/>
      <c r="X700" s="100"/>
      <c r="Y700" s="100"/>
      <c r="Z700" s="100"/>
      <c r="AA700" s="219" t="str">
        <f t="shared" si="45"/>
        <v/>
      </c>
      <c r="AB700" s="220"/>
      <c r="AC700" s="221"/>
      <c r="AD700" s="221"/>
      <c r="AE700" s="229"/>
      <c r="AF700" s="229"/>
      <c r="AG700" s="223"/>
      <c r="AH700" s="223"/>
      <c r="AI700" s="223"/>
      <c r="AJ700" s="223"/>
      <c r="AK700" s="223"/>
      <c r="AL700" s="223"/>
      <c r="AM700" s="223"/>
      <c r="AN700" s="101"/>
      <c r="AO700" s="98"/>
      <c r="AP700" s="99"/>
      <c r="AR700" s="76" t="str">
        <f t="shared" si="44"/>
        <v/>
      </c>
      <c r="AS700" s="76">
        <f t="shared" si="42"/>
        <v>0</v>
      </c>
      <c r="AT700" s="76">
        <f t="shared" si="43"/>
        <v>0</v>
      </c>
    </row>
    <row r="701" spans="1:46" ht="30" customHeight="1" x14ac:dyDescent="0.25">
      <c r="A701" s="227"/>
      <c r="B701" s="227"/>
      <c r="C701" s="227"/>
      <c r="D701" s="230"/>
      <c r="E701" s="231"/>
      <c r="F701" s="231"/>
      <c r="G701" s="224"/>
      <c r="H701" s="225"/>
      <c r="I701" s="225"/>
      <c r="J701" s="226"/>
      <c r="K701" s="111"/>
      <c r="L701" s="215"/>
      <c r="M701" s="216"/>
      <c r="N701" s="228"/>
      <c r="O701" s="228"/>
      <c r="P701" s="228"/>
      <c r="Q701" s="228"/>
      <c r="R701" s="228"/>
      <c r="S701" s="228"/>
      <c r="T701" s="228"/>
      <c r="U701" s="228"/>
      <c r="V701" s="228"/>
      <c r="W701" s="228"/>
      <c r="X701" s="100"/>
      <c r="Y701" s="100"/>
      <c r="Z701" s="100"/>
      <c r="AA701" s="219" t="str">
        <f t="shared" si="45"/>
        <v/>
      </c>
      <c r="AB701" s="220"/>
      <c r="AC701" s="221"/>
      <c r="AD701" s="221"/>
      <c r="AE701" s="229"/>
      <c r="AF701" s="229"/>
      <c r="AG701" s="223"/>
      <c r="AH701" s="223"/>
      <c r="AI701" s="223"/>
      <c r="AJ701" s="223"/>
      <c r="AK701" s="223"/>
      <c r="AL701" s="223"/>
      <c r="AM701" s="223"/>
      <c r="AN701" s="101"/>
      <c r="AO701" s="98"/>
      <c r="AP701" s="99"/>
      <c r="AR701" s="76" t="str">
        <f t="shared" si="44"/>
        <v/>
      </c>
      <c r="AS701" s="76">
        <f t="shared" si="42"/>
        <v>0</v>
      </c>
      <c r="AT701" s="76">
        <f t="shared" si="43"/>
        <v>0</v>
      </c>
    </row>
    <row r="702" spans="1:46" ht="30" customHeight="1" x14ac:dyDescent="0.25">
      <c r="A702" s="227"/>
      <c r="B702" s="227"/>
      <c r="C702" s="227"/>
      <c r="D702" s="224"/>
      <c r="E702" s="225"/>
      <c r="F702" s="226"/>
      <c r="G702" s="224"/>
      <c r="H702" s="225"/>
      <c r="I702" s="225"/>
      <c r="J702" s="226"/>
      <c r="K702" s="111"/>
      <c r="L702" s="215"/>
      <c r="M702" s="216"/>
      <c r="N702" s="228"/>
      <c r="O702" s="228"/>
      <c r="P702" s="228"/>
      <c r="Q702" s="228"/>
      <c r="R702" s="228"/>
      <c r="S702" s="228"/>
      <c r="T702" s="228"/>
      <c r="U702" s="228"/>
      <c r="V702" s="228"/>
      <c r="W702" s="228"/>
      <c r="X702" s="100"/>
      <c r="Y702" s="100"/>
      <c r="Z702" s="100"/>
      <c r="AA702" s="219" t="str">
        <f t="shared" si="45"/>
        <v/>
      </c>
      <c r="AB702" s="220"/>
      <c r="AC702" s="221"/>
      <c r="AD702" s="221"/>
      <c r="AE702" s="229"/>
      <c r="AF702" s="229"/>
      <c r="AG702" s="223"/>
      <c r="AH702" s="223"/>
      <c r="AI702" s="223"/>
      <c r="AJ702" s="223"/>
      <c r="AK702" s="223"/>
      <c r="AL702" s="223"/>
      <c r="AM702" s="223"/>
      <c r="AN702" s="101"/>
      <c r="AO702" s="98"/>
      <c r="AP702" s="99"/>
      <c r="AR702" s="76" t="str">
        <f t="shared" si="44"/>
        <v/>
      </c>
      <c r="AS702" s="76">
        <f t="shared" si="42"/>
        <v>0</v>
      </c>
      <c r="AT702" s="76">
        <f t="shared" si="43"/>
        <v>0</v>
      </c>
    </row>
    <row r="703" spans="1:46" ht="30" customHeight="1" x14ac:dyDescent="0.25">
      <c r="A703" s="227"/>
      <c r="B703" s="227"/>
      <c r="C703" s="227"/>
      <c r="D703" s="224"/>
      <c r="E703" s="225"/>
      <c r="F703" s="226"/>
      <c r="G703" s="224"/>
      <c r="H703" s="225"/>
      <c r="I703" s="225"/>
      <c r="J703" s="226"/>
      <c r="K703" s="111"/>
      <c r="L703" s="215"/>
      <c r="M703" s="216"/>
      <c r="N703" s="228"/>
      <c r="O703" s="228"/>
      <c r="P703" s="228"/>
      <c r="Q703" s="228"/>
      <c r="R703" s="228"/>
      <c r="S703" s="228"/>
      <c r="T703" s="228"/>
      <c r="U703" s="228"/>
      <c r="V703" s="228"/>
      <c r="W703" s="228"/>
      <c r="X703" s="100"/>
      <c r="Y703" s="100"/>
      <c r="Z703" s="100"/>
      <c r="AA703" s="219" t="str">
        <f t="shared" si="45"/>
        <v/>
      </c>
      <c r="AB703" s="220"/>
      <c r="AC703" s="221"/>
      <c r="AD703" s="221"/>
      <c r="AE703" s="222"/>
      <c r="AF703" s="222"/>
      <c r="AG703" s="223"/>
      <c r="AH703" s="223"/>
      <c r="AI703" s="223"/>
      <c r="AJ703" s="223"/>
      <c r="AK703" s="223"/>
      <c r="AL703" s="223"/>
      <c r="AM703" s="223"/>
      <c r="AN703" s="101"/>
      <c r="AO703" s="98"/>
      <c r="AP703" s="99"/>
      <c r="AR703" s="76" t="str">
        <f t="shared" si="44"/>
        <v/>
      </c>
      <c r="AS703" s="76">
        <f t="shared" si="42"/>
        <v>0</v>
      </c>
      <c r="AT703" s="76">
        <f t="shared" si="43"/>
        <v>0</v>
      </c>
    </row>
    <row r="704" spans="1:46" ht="30" customHeight="1" x14ac:dyDescent="0.25">
      <c r="A704" s="227"/>
      <c r="B704" s="227"/>
      <c r="C704" s="227"/>
      <c r="D704" s="224"/>
      <c r="E704" s="225"/>
      <c r="F704" s="226"/>
      <c r="G704" s="224"/>
      <c r="H704" s="225"/>
      <c r="I704" s="225"/>
      <c r="J704" s="226"/>
      <c r="K704" s="111"/>
      <c r="L704" s="215"/>
      <c r="M704" s="216"/>
      <c r="N704" s="228"/>
      <c r="O704" s="228"/>
      <c r="P704" s="228"/>
      <c r="Q704" s="228"/>
      <c r="R704" s="228"/>
      <c r="S704" s="228"/>
      <c r="T704" s="228"/>
      <c r="U704" s="228"/>
      <c r="V704" s="228"/>
      <c r="W704" s="228"/>
      <c r="X704" s="100"/>
      <c r="Y704" s="100"/>
      <c r="Z704" s="100"/>
      <c r="AA704" s="219" t="str">
        <f t="shared" si="45"/>
        <v/>
      </c>
      <c r="AB704" s="220"/>
      <c r="AC704" s="221"/>
      <c r="AD704" s="221"/>
      <c r="AE704" s="229"/>
      <c r="AF704" s="229"/>
      <c r="AG704" s="223"/>
      <c r="AH704" s="223"/>
      <c r="AI704" s="223"/>
      <c r="AJ704" s="223"/>
      <c r="AK704" s="223"/>
      <c r="AL704" s="223"/>
      <c r="AM704" s="223"/>
      <c r="AN704" s="101"/>
      <c r="AO704" s="98"/>
      <c r="AP704" s="99"/>
      <c r="AR704" s="76" t="str">
        <f t="shared" si="44"/>
        <v/>
      </c>
      <c r="AS704" s="76">
        <f t="shared" si="42"/>
        <v>0</v>
      </c>
      <c r="AT704" s="76">
        <f t="shared" si="43"/>
        <v>0</v>
      </c>
    </row>
    <row r="705" spans="1:46" ht="30" customHeight="1" x14ac:dyDescent="0.25">
      <c r="A705" s="227"/>
      <c r="B705" s="227"/>
      <c r="C705" s="227"/>
      <c r="D705" s="224"/>
      <c r="E705" s="225"/>
      <c r="F705" s="226"/>
      <c r="G705" s="224"/>
      <c r="H705" s="225"/>
      <c r="I705" s="225"/>
      <c r="J705" s="226"/>
      <c r="K705" s="111"/>
      <c r="L705" s="215"/>
      <c r="M705" s="216"/>
      <c r="N705" s="228"/>
      <c r="O705" s="228"/>
      <c r="P705" s="228"/>
      <c r="Q705" s="228"/>
      <c r="R705" s="228"/>
      <c r="S705" s="228"/>
      <c r="T705" s="228"/>
      <c r="U705" s="228"/>
      <c r="V705" s="228"/>
      <c r="W705" s="228"/>
      <c r="X705" s="100"/>
      <c r="Y705" s="100"/>
      <c r="Z705" s="100"/>
      <c r="AA705" s="219" t="str">
        <f t="shared" si="45"/>
        <v/>
      </c>
      <c r="AB705" s="220"/>
      <c r="AC705" s="221"/>
      <c r="AD705" s="221"/>
      <c r="AE705" s="229"/>
      <c r="AF705" s="229"/>
      <c r="AG705" s="223"/>
      <c r="AH705" s="223"/>
      <c r="AI705" s="223"/>
      <c r="AJ705" s="223"/>
      <c r="AK705" s="223"/>
      <c r="AL705" s="223"/>
      <c r="AM705" s="223"/>
      <c r="AN705" s="101"/>
      <c r="AO705" s="98"/>
      <c r="AP705" s="99"/>
      <c r="AR705" s="76" t="str">
        <f t="shared" si="44"/>
        <v/>
      </c>
      <c r="AS705" s="76">
        <f t="shared" si="42"/>
        <v>0</v>
      </c>
      <c r="AT705" s="76">
        <f t="shared" si="43"/>
        <v>0</v>
      </c>
    </row>
    <row r="706" spans="1:46" ht="30" customHeight="1" x14ac:dyDescent="0.25">
      <c r="A706" s="227"/>
      <c r="B706" s="227"/>
      <c r="C706" s="227"/>
      <c r="D706" s="230"/>
      <c r="E706" s="231"/>
      <c r="F706" s="231"/>
      <c r="G706" s="230"/>
      <c r="H706" s="231"/>
      <c r="I706" s="231"/>
      <c r="J706" s="232"/>
      <c r="K706" s="111"/>
      <c r="L706" s="215"/>
      <c r="M706" s="216"/>
      <c r="N706" s="228"/>
      <c r="O706" s="228"/>
      <c r="P706" s="228"/>
      <c r="Q706" s="228"/>
      <c r="R706" s="228"/>
      <c r="S706" s="228"/>
      <c r="T706" s="228"/>
      <c r="U706" s="228"/>
      <c r="V706" s="228"/>
      <c r="W706" s="228"/>
      <c r="X706" s="100"/>
      <c r="Y706" s="100"/>
      <c r="Z706" s="100"/>
      <c r="AA706" s="219" t="str">
        <f t="shared" si="45"/>
        <v/>
      </c>
      <c r="AB706" s="220"/>
      <c r="AC706" s="221"/>
      <c r="AD706" s="221"/>
      <c r="AE706" s="229"/>
      <c r="AF706" s="229"/>
      <c r="AG706" s="223"/>
      <c r="AH706" s="223"/>
      <c r="AI706" s="223"/>
      <c r="AJ706" s="223"/>
      <c r="AK706" s="223"/>
      <c r="AL706" s="223"/>
      <c r="AM706" s="223"/>
      <c r="AN706" s="101"/>
      <c r="AO706" s="98"/>
      <c r="AP706" s="99"/>
      <c r="AR706" s="76" t="str">
        <f t="shared" si="44"/>
        <v/>
      </c>
      <c r="AS706" s="76">
        <f t="shared" si="42"/>
        <v>0</v>
      </c>
      <c r="AT706" s="76">
        <f t="shared" si="43"/>
        <v>0</v>
      </c>
    </row>
    <row r="707" spans="1:46" ht="30" customHeight="1" x14ac:dyDescent="0.25">
      <c r="A707" s="227"/>
      <c r="B707" s="227"/>
      <c r="C707" s="227"/>
      <c r="D707" s="230"/>
      <c r="E707" s="231"/>
      <c r="F707" s="231"/>
      <c r="G707" s="224"/>
      <c r="H707" s="225"/>
      <c r="I707" s="225"/>
      <c r="J707" s="226"/>
      <c r="K707" s="111"/>
      <c r="L707" s="215"/>
      <c r="M707" s="216"/>
      <c r="N707" s="228"/>
      <c r="O707" s="228"/>
      <c r="P707" s="228"/>
      <c r="Q707" s="228"/>
      <c r="R707" s="228"/>
      <c r="S707" s="228"/>
      <c r="T707" s="228"/>
      <c r="U707" s="228"/>
      <c r="V707" s="228"/>
      <c r="W707" s="228"/>
      <c r="X707" s="100"/>
      <c r="Y707" s="100"/>
      <c r="Z707" s="100"/>
      <c r="AA707" s="219" t="str">
        <f t="shared" si="45"/>
        <v/>
      </c>
      <c r="AB707" s="220"/>
      <c r="AC707" s="221"/>
      <c r="AD707" s="221"/>
      <c r="AE707" s="229"/>
      <c r="AF707" s="229"/>
      <c r="AG707" s="223"/>
      <c r="AH707" s="223"/>
      <c r="AI707" s="223"/>
      <c r="AJ707" s="223"/>
      <c r="AK707" s="223"/>
      <c r="AL707" s="223"/>
      <c r="AM707" s="223"/>
      <c r="AN707" s="101"/>
      <c r="AO707" s="98"/>
      <c r="AP707" s="99"/>
      <c r="AR707" s="76" t="str">
        <f t="shared" si="44"/>
        <v/>
      </c>
      <c r="AS707" s="76">
        <f t="shared" si="42"/>
        <v>0</v>
      </c>
      <c r="AT707" s="76">
        <f t="shared" si="43"/>
        <v>0</v>
      </c>
    </row>
    <row r="708" spans="1:46" ht="30" customHeight="1" x14ac:dyDescent="0.25">
      <c r="A708" s="227"/>
      <c r="B708" s="227"/>
      <c r="C708" s="227"/>
      <c r="D708" s="230"/>
      <c r="E708" s="231"/>
      <c r="F708" s="231"/>
      <c r="G708" s="224"/>
      <c r="H708" s="225"/>
      <c r="I708" s="225"/>
      <c r="J708" s="226"/>
      <c r="K708" s="111"/>
      <c r="L708" s="215"/>
      <c r="M708" s="216"/>
      <c r="N708" s="228"/>
      <c r="O708" s="228"/>
      <c r="P708" s="228"/>
      <c r="Q708" s="228"/>
      <c r="R708" s="228"/>
      <c r="S708" s="228"/>
      <c r="T708" s="228"/>
      <c r="U708" s="228"/>
      <c r="V708" s="228"/>
      <c r="W708" s="228"/>
      <c r="X708" s="100"/>
      <c r="Y708" s="100"/>
      <c r="Z708" s="100"/>
      <c r="AA708" s="219" t="str">
        <f t="shared" si="45"/>
        <v/>
      </c>
      <c r="AB708" s="220"/>
      <c r="AC708" s="221"/>
      <c r="AD708" s="221"/>
      <c r="AE708" s="229"/>
      <c r="AF708" s="229"/>
      <c r="AG708" s="223"/>
      <c r="AH708" s="223"/>
      <c r="AI708" s="223"/>
      <c r="AJ708" s="223"/>
      <c r="AK708" s="223"/>
      <c r="AL708" s="223"/>
      <c r="AM708" s="223"/>
      <c r="AN708" s="101"/>
      <c r="AO708" s="98"/>
      <c r="AP708" s="99"/>
      <c r="AR708" s="76" t="str">
        <f t="shared" si="44"/>
        <v/>
      </c>
      <c r="AS708" s="76">
        <f t="shared" si="42"/>
        <v>0</v>
      </c>
      <c r="AT708" s="76">
        <f t="shared" si="43"/>
        <v>0</v>
      </c>
    </row>
    <row r="709" spans="1:46" ht="30" customHeight="1" x14ac:dyDescent="0.25">
      <c r="A709" s="227"/>
      <c r="B709" s="227"/>
      <c r="C709" s="227"/>
      <c r="D709" s="230"/>
      <c r="E709" s="231"/>
      <c r="F709" s="231"/>
      <c r="G709" s="224"/>
      <c r="H709" s="225"/>
      <c r="I709" s="225"/>
      <c r="J709" s="226"/>
      <c r="K709" s="111"/>
      <c r="L709" s="215"/>
      <c r="M709" s="216"/>
      <c r="N709" s="228"/>
      <c r="O709" s="228"/>
      <c r="P709" s="228"/>
      <c r="Q709" s="228"/>
      <c r="R709" s="228"/>
      <c r="S709" s="228"/>
      <c r="T709" s="228"/>
      <c r="U709" s="228"/>
      <c r="V709" s="228"/>
      <c r="W709" s="228"/>
      <c r="X709" s="100"/>
      <c r="Y709" s="100"/>
      <c r="Z709" s="100"/>
      <c r="AA709" s="219" t="str">
        <f t="shared" si="45"/>
        <v/>
      </c>
      <c r="AB709" s="220"/>
      <c r="AC709" s="221"/>
      <c r="AD709" s="221"/>
      <c r="AE709" s="229"/>
      <c r="AF709" s="229"/>
      <c r="AG709" s="223"/>
      <c r="AH709" s="223"/>
      <c r="AI709" s="223"/>
      <c r="AJ709" s="223"/>
      <c r="AK709" s="223"/>
      <c r="AL709" s="223"/>
      <c r="AM709" s="223"/>
      <c r="AN709" s="101"/>
      <c r="AO709" s="98"/>
      <c r="AP709" s="99"/>
      <c r="AR709" s="76" t="str">
        <f t="shared" si="44"/>
        <v/>
      </c>
      <c r="AS709" s="76">
        <f t="shared" si="42"/>
        <v>0</v>
      </c>
      <c r="AT709" s="76">
        <f t="shared" si="43"/>
        <v>0</v>
      </c>
    </row>
    <row r="710" spans="1:46" ht="30" customHeight="1" x14ac:dyDescent="0.25">
      <c r="A710" s="227"/>
      <c r="B710" s="227"/>
      <c r="C710" s="227"/>
      <c r="D710" s="224"/>
      <c r="E710" s="225"/>
      <c r="F710" s="226"/>
      <c r="G710" s="224"/>
      <c r="H710" s="225"/>
      <c r="I710" s="225"/>
      <c r="J710" s="226"/>
      <c r="K710" s="111"/>
      <c r="L710" s="215"/>
      <c r="M710" s="216"/>
      <c r="N710" s="228"/>
      <c r="O710" s="228"/>
      <c r="P710" s="228"/>
      <c r="Q710" s="228"/>
      <c r="R710" s="228"/>
      <c r="S710" s="228"/>
      <c r="T710" s="228"/>
      <c r="U710" s="228"/>
      <c r="V710" s="228"/>
      <c r="W710" s="228"/>
      <c r="X710" s="100"/>
      <c r="Y710" s="100"/>
      <c r="Z710" s="100"/>
      <c r="AA710" s="219" t="str">
        <f t="shared" si="45"/>
        <v/>
      </c>
      <c r="AB710" s="220"/>
      <c r="AC710" s="221"/>
      <c r="AD710" s="221"/>
      <c r="AE710" s="229"/>
      <c r="AF710" s="229"/>
      <c r="AG710" s="223"/>
      <c r="AH710" s="223"/>
      <c r="AI710" s="223"/>
      <c r="AJ710" s="223"/>
      <c r="AK710" s="223"/>
      <c r="AL710" s="223"/>
      <c r="AM710" s="223"/>
      <c r="AN710" s="101"/>
      <c r="AO710" s="98"/>
      <c r="AP710" s="99"/>
      <c r="AR710" s="76" t="str">
        <f t="shared" si="44"/>
        <v/>
      </c>
      <c r="AS710" s="76">
        <f t="shared" si="42"/>
        <v>0</v>
      </c>
      <c r="AT710" s="76">
        <f t="shared" si="43"/>
        <v>0</v>
      </c>
    </row>
    <row r="711" spans="1:46" ht="30" customHeight="1" x14ac:dyDescent="0.25">
      <c r="A711" s="227"/>
      <c r="B711" s="227"/>
      <c r="C711" s="227"/>
      <c r="D711" s="224"/>
      <c r="E711" s="225"/>
      <c r="F711" s="226"/>
      <c r="G711" s="224"/>
      <c r="H711" s="225"/>
      <c r="I711" s="225"/>
      <c r="J711" s="226"/>
      <c r="K711" s="111"/>
      <c r="L711" s="215"/>
      <c r="M711" s="216"/>
      <c r="N711" s="228"/>
      <c r="O711" s="228"/>
      <c r="P711" s="228"/>
      <c r="Q711" s="228"/>
      <c r="R711" s="228"/>
      <c r="S711" s="228"/>
      <c r="T711" s="228"/>
      <c r="U711" s="228"/>
      <c r="V711" s="228"/>
      <c r="W711" s="228"/>
      <c r="X711" s="100"/>
      <c r="Y711" s="100"/>
      <c r="Z711" s="100"/>
      <c r="AA711" s="219" t="str">
        <f t="shared" si="45"/>
        <v/>
      </c>
      <c r="AB711" s="220"/>
      <c r="AC711" s="221"/>
      <c r="AD711" s="221"/>
      <c r="AE711" s="222"/>
      <c r="AF711" s="222"/>
      <c r="AG711" s="223"/>
      <c r="AH711" s="223"/>
      <c r="AI711" s="223"/>
      <c r="AJ711" s="223"/>
      <c r="AK711" s="223"/>
      <c r="AL711" s="223"/>
      <c r="AM711" s="223"/>
      <c r="AN711" s="101"/>
      <c r="AO711" s="98"/>
      <c r="AP711" s="99"/>
      <c r="AR711" s="76" t="str">
        <f t="shared" si="44"/>
        <v/>
      </c>
      <c r="AS711" s="76">
        <f t="shared" si="42"/>
        <v>0</v>
      </c>
      <c r="AT711" s="76">
        <f t="shared" si="43"/>
        <v>0</v>
      </c>
    </row>
    <row r="712" spans="1:46" ht="30" customHeight="1" x14ac:dyDescent="0.25">
      <c r="A712" s="227"/>
      <c r="B712" s="227"/>
      <c r="C712" s="227"/>
      <c r="D712" s="224"/>
      <c r="E712" s="225"/>
      <c r="F712" s="226"/>
      <c r="G712" s="224"/>
      <c r="H712" s="225"/>
      <c r="I712" s="225"/>
      <c r="J712" s="226"/>
      <c r="K712" s="111"/>
      <c r="L712" s="215"/>
      <c r="M712" s="216"/>
      <c r="N712" s="228"/>
      <c r="O712" s="228"/>
      <c r="P712" s="228"/>
      <c r="Q712" s="228"/>
      <c r="R712" s="228"/>
      <c r="S712" s="228"/>
      <c r="T712" s="228"/>
      <c r="U712" s="228"/>
      <c r="V712" s="228"/>
      <c r="W712" s="228"/>
      <c r="X712" s="100"/>
      <c r="Y712" s="100"/>
      <c r="Z712" s="100"/>
      <c r="AA712" s="219" t="str">
        <f t="shared" si="45"/>
        <v/>
      </c>
      <c r="AB712" s="220"/>
      <c r="AC712" s="221"/>
      <c r="AD712" s="221"/>
      <c r="AE712" s="229"/>
      <c r="AF712" s="229"/>
      <c r="AG712" s="223"/>
      <c r="AH712" s="223"/>
      <c r="AI712" s="223"/>
      <c r="AJ712" s="223"/>
      <c r="AK712" s="223"/>
      <c r="AL712" s="223"/>
      <c r="AM712" s="223"/>
      <c r="AN712" s="101"/>
      <c r="AO712" s="98"/>
      <c r="AP712" s="99"/>
      <c r="AR712" s="76" t="str">
        <f t="shared" si="44"/>
        <v/>
      </c>
      <c r="AS712" s="76">
        <f t="shared" si="42"/>
        <v>0</v>
      </c>
      <c r="AT712" s="76">
        <f t="shared" si="43"/>
        <v>0</v>
      </c>
    </row>
    <row r="713" spans="1:46" ht="30" customHeight="1" x14ac:dyDescent="0.25">
      <c r="A713" s="227"/>
      <c r="B713" s="227"/>
      <c r="C713" s="227"/>
      <c r="D713" s="224"/>
      <c r="E713" s="225"/>
      <c r="F713" s="226"/>
      <c r="G713" s="224"/>
      <c r="H713" s="225"/>
      <c r="I713" s="225"/>
      <c r="J713" s="226"/>
      <c r="K713" s="111"/>
      <c r="L713" s="215"/>
      <c r="M713" s="216"/>
      <c r="N713" s="228"/>
      <c r="O713" s="228"/>
      <c r="P713" s="228"/>
      <c r="Q713" s="228"/>
      <c r="R713" s="228"/>
      <c r="S713" s="228"/>
      <c r="T713" s="228"/>
      <c r="U713" s="228"/>
      <c r="V713" s="228"/>
      <c r="W713" s="228"/>
      <c r="X713" s="100"/>
      <c r="Y713" s="100"/>
      <c r="Z713" s="100"/>
      <c r="AA713" s="219" t="str">
        <f t="shared" si="45"/>
        <v/>
      </c>
      <c r="AB713" s="220"/>
      <c r="AC713" s="221"/>
      <c r="AD713" s="221"/>
      <c r="AE713" s="229"/>
      <c r="AF713" s="229"/>
      <c r="AG713" s="223"/>
      <c r="AH713" s="223"/>
      <c r="AI713" s="223"/>
      <c r="AJ713" s="223"/>
      <c r="AK713" s="223"/>
      <c r="AL713" s="223"/>
      <c r="AM713" s="223"/>
      <c r="AN713" s="101"/>
      <c r="AO713" s="98"/>
      <c r="AP713" s="99"/>
      <c r="AR713" s="76" t="str">
        <f t="shared" si="44"/>
        <v/>
      </c>
      <c r="AS713" s="76">
        <f t="shared" si="42"/>
        <v>0</v>
      </c>
      <c r="AT713" s="76">
        <f t="shared" si="43"/>
        <v>0</v>
      </c>
    </row>
    <row r="714" spans="1:46" ht="30" customHeight="1" x14ac:dyDescent="0.25">
      <c r="A714" s="227"/>
      <c r="B714" s="227"/>
      <c r="C714" s="227"/>
      <c r="D714" s="230"/>
      <c r="E714" s="231"/>
      <c r="F714" s="231"/>
      <c r="G714" s="230"/>
      <c r="H714" s="231"/>
      <c r="I714" s="231"/>
      <c r="J714" s="232"/>
      <c r="K714" s="111"/>
      <c r="L714" s="215"/>
      <c r="M714" s="216"/>
      <c r="N714" s="228"/>
      <c r="O714" s="228"/>
      <c r="P714" s="228"/>
      <c r="Q714" s="228"/>
      <c r="R714" s="228"/>
      <c r="S714" s="228"/>
      <c r="T714" s="228"/>
      <c r="U714" s="228"/>
      <c r="V714" s="228"/>
      <c r="W714" s="228"/>
      <c r="X714" s="100"/>
      <c r="Y714" s="100"/>
      <c r="Z714" s="100"/>
      <c r="AA714" s="219" t="str">
        <f t="shared" si="45"/>
        <v/>
      </c>
      <c r="AB714" s="220"/>
      <c r="AC714" s="221"/>
      <c r="AD714" s="221"/>
      <c r="AE714" s="229"/>
      <c r="AF714" s="229"/>
      <c r="AG714" s="223"/>
      <c r="AH714" s="223"/>
      <c r="AI714" s="223"/>
      <c r="AJ714" s="223"/>
      <c r="AK714" s="223"/>
      <c r="AL714" s="223"/>
      <c r="AM714" s="223"/>
      <c r="AN714" s="101"/>
      <c r="AO714" s="98"/>
      <c r="AP714" s="99"/>
      <c r="AR714" s="76" t="str">
        <f t="shared" si="44"/>
        <v/>
      </c>
      <c r="AS714" s="76">
        <f t="shared" si="42"/>
        <v>0</v>
      </c>
      <c r="AT714" s="76">
        <f t="shared" si="43"/>
        <v>0</v>
      </c>
    </row>
    <row r="715" spans="1:46" ht="30" customHeight="1" x14ac:dyDescent="0.25">
      <c r="A715" s="227"/>
      <c r="B715" s="227"/>
      <c r="C715" s="227"/>
      <c r="D715" s="230"/>
      <c r="E715" s="231"/>
      <c r="F715" s="231"/>
      <c r="G715" s="224"/>
      <c r="H715" s="225"/>
      <c r="I715" s="225"/>
      <c r="J715" s="226"/>
      <c r="K715" s="111"/>
      <c r="L715" s="215"/>
      <c r="M715" s="216"/>
      <c r="N715" s="228"/>
      <c r="O715" s="228"/>
      <c r="P715" s="228"/>
      <c r="Q715" s="228"/>
      <c r="R715" s="228"/>
      <c r="S715" s="228"/>
      <c r="T715" s="228"/>
      <c r="U715" s="228"/>
      <c r="V715" s="228"/>
      <c r="W715" s="228"/>
      <c r="X715" s="100"/>
      <c r="Y715" s="100"/>
      <c r="Z715" s="100"/>
      <c r="AA715" s="219" t="str">
        <f t="shared" si="45"/>
        <v/>
      </c>
      <c r="AB715" s="220"/>
      <c r="AC715" s="221"/>
      <c r="AD715" s="221"/>
      <c r="AE715" s="229"/>
      <c r="AF715" s="229"/>
      <c r="AG715" s="223"/>
      <c r="AH715" s="223"/>
      <c r="AI715" s="223"/>
      <c r="AJ715" s="223"/>
      <c r="AK715" s="223"/>
      <c r="AL715" s="223"/>
      <c r="AM715" s="223"/>
      <c r="AN715" s="101"/>
      <c r="AO715" s="98"/>
      <c r="AP715" s="99"/>
      <c r="AR715" s="76" t="str">
        <f t="shared" si="44"/>
        <v/>
      </c>
      <c r="AS715" s="76">
        <f t="shared" si="42"/>
        <v>0</v>
      </c>
      <c r="AT715" s="76">
        <f t="shared" si="43"/>
        <v>0</v>
      </c>
    </row>
    <row r="716" spans="1:46" ht="30" customHeight="1" x14ac:dyDescent="0.25">
      <c r="A716" s="227"/>
      <c r="B716" s="227"/>
      <c r="C716" s="227"/>
      <c r="D716" s="230"/>
      <c r="E716" s="231"/>
      <c r="F716" s="231"/>
      <c r="G716" s="224"/>
      <c r="H716" s="225"/>
      <c r="I716" s="225"/>
      <c r="J716" s="226"/>
      <c r="K716" s="111"/>
      <c r="L716" s="215"/>
      <c r="M716" s="216"/>
      <c r="N716" s="228"/>
      <c r="O716" s="228"/>
      <c r="P716" s="228"/>
      <c r="Q716" s="228"/>
      <c r="R716" s="228"/>
      <c r="S716" s="228"/>
      <c r="T716" s="228"/>
      <c r="U716" s="228"/>
      <c r="V716" s="228"/>
      <c r="W716" s="228"/>
      <c r="X716" s="100"/>
      <c r="Y716" s="100"/>
      <c r="Z716" s="100"/>
      <c r="AA716" s="219" t="str">
        <f t="shared" si="45"/>
        <v/>
      </c>
      <c r="AB716" s="220"/>
      <c r="AC716" s="221"/>
      <c r="AD716" s="221"/>
      <c r="AE716" s="229"/>
      <c r="AF716" s="229"/>
      <c r="AG716" s="223"/>
      <c r="AH716" s="223"/>
      <c r="AI716" s="223"/>
      <c r="AJ716" s="223"/>
      <c r="AK716" s="223"/>
      <c r="AL716" s="223"/>
      <c r="AM716" s="223"/>
      <c r="AN716" s="101"/>
      <c r="AO716" s="98"/>
      <c r="AP716" s="99"/>
      <c r="AR716" s="76" t="str">
        <f t="shared" si="44"/>
        <v/>
      </c>
      <c r="AS716" s="76">
        <f t="shared" si="42"/>
        <v>0</v>
      </c>
      <c r="AT716" s="76">
        <f t="shared" si="43"/>
        <v>0</v>
      </c>
    </row>
    <row r="717" spans="1:46" ht="30" customHeight="1" x14ac:dyDescent="0.25">
      <c r="A717" s="227"/>
      <c r="B717" s="227"/>
      <c r="C717" s="227"/>
      <c r="D717" s="230"/>
      <c r="E717" s="231"/>
      <c r="F717" s="231"/>
      <c r="G717" s="224"/>
      <c r="H717" s="225"/>
      <c r="I717" s="225"/>
      <c r="J717" s="226"/>
      <c r="K717" s="111"/>
      <c r="L717" s="215"/>
      <c r="M717" s="216"/>
      <c r="N717" s="228"/>
      <c r="O717" s="228"/>
      <c r="P717" s="228"/>
      <c r="Q717" s="228"/>
      <c r="R717" s="228"/>
      <c r="S717" s="228"/>
      <c r="T717" s="228"/>
      <c r="U717" s="228"/>
      <c r="V717" s="228"/>
      <c r="W717" s="228"/>
      <c r="X717" s="100"/>
      <c r="Y717" s="100"/>
      <c r="Z717" s="100"/>
      <c r="AA717" s="219" t="str">
        <f t="shared" si="45"/>
        <v/>
      </c>
      <c r="AB717" s="220"/>
      <c r="AC717" s="221"/>
      <c r="AD717" s="221"/>
      <c r="AE717" s="229"/>
      <c r="AF717" s="229"/>
      <c r="AG717" s="223"/>
      <c r="AH717" s="223"/>
      <c r="AI717" s="223"/>
      <c r="AJ717" s="223"/>
      <c r="AK717" s="223"/>
      <c r="AL717" s="223"/>
      <c r="AM717" s="223"/>
      <c r="AN717" s="101"/>
      <c r="AO717" s="98"/>
      <c r="AP717" s="99"/>
      <c r="AR717" s="76" t="str">
        <f t="shared" si="44"/>
        <v/>
      </c>
      <c r="AS717" s="76">
        <f t="shared" si="42"/>
        <v>0</v>
      </c>
      <c r="AT717" s="76">
        <f t="shared" si="43"/>
        <v>0</v>
      </c>
    </row>
    <row r="718" spans="1:46" ht="30" customHeight="1" x14ac:dyDescent="0.25">
      <c r="A718" s="227"/>
      <c r="B718" s="227"/>
      <c r="C718" s="227"/>
      <c r="D718" s="224"/>
      <c r="E718" s="225"/>
      <c r="F718" s="226"/>
      <c r="G718" s="224"/>
      <c r="H718" s="225"/>
      <c r="I718" s="225"/>
      <c r="J718" s="226"/>
      <c r="K718" s="111"/>
      <c r="L718" s="215"/>
      <c r="M718" s="216"/>
      <c r="N718" s="228"/>
      <c r="O718" s="228"/>
      <c r="P718" s="228"/>
      <c r="Q718" s="228"/>
      <c r="R718" s="228"/>
      <c r="S718" s="228"/>
      <c r="T718" s="228"/>
      <c r="U718" s="228"/>
      <c r="V718" s="228"/>
      <c r="W718" s="228"/>
      <c r="X718" s="100"/>
      <c r="Y718" s="100"/>
      <c r="Z718" s="100"/>
      <c r="AA718" s="219" t="str">
        <f t="shared" si="45"/>
        <v/>
      </c>
      <c r="AB718" s="220"/>
      <c r="AC718" s="221"/>
      <c r="AD718" s="221"/>
      <c r="AE718" s="229"/>
      <c r="AF718" s="229"/>
      <c r="AG718" s="223"/>
      <c r="AH718" s="223"/>
      <c r="AI718" s="223"/>
      <c r="AJ718" s="223"/>
      <c r="AK718" s="223"/>
      <c r="AL718" s="223"/>
      <c r="AM718" s="223"/>
      <c r="AN718" s="101"/>
      <c r="AO718" s="98"/>
      <c r="AP718" s="99"/>
      <c r="AR718" s="76" t="str">
        <f t="shared" si="44"/>
        <v/>
      </c>
      <c r="AS718" s="76">
        <f t="shared" si="42"/>
        <v>0</v>
      </c>
      <c r="AT718" s="76">
        <f t="shared" si="43"/>
        <v>0</v>
      </c>
    </row>
    <row r="719" spans="1:46" ht="30" customHeight="1" x14ac:dyDescent="0.25">
      <c r="A719" s="227"/>
      <c r="B719" s="227"/>
      <c r="C719" s="227"/>
      <c r="D719" s="224"/>
      <c r="E719" s="225"/>
      <c r="F719" s="226"/>
      <c r="G719" s="224"/>
      <c r="H719" s="225"/>
      <c r="I719" s="225"/>
      <c r="J719" s="226"/>
      <c r="K719" s="111"/>
      <c r="L719" s="215"/>
      <c r="M719" s="216"/>
      <c r="N719" s="228"/>
      <c r="O719" s="228"/>
      <c r="P719" s="228"/>
      <c r="Q719" s="228"/>
      <c r="R719" s="228"/>
      <c r="S719" s="228"/>
      <c r="T719" s="228"/>
      <c r="U719" s="228"/>
      <c r="V719" s="228"/>
      <c r="W719" s="228"/>
      <c r="X719" s="100"/>
      <c r="Y719" s="100"/>
      <c r="Z719" s="100"/>
      <c r="AA719" s="219" t="str">
        <f t="shared" si="45"/>
        <v/>
      </c>
      <c r="AB719" s="220"/>
      <c r="AC719" s="221"/>
      <c r="AD719" s="221"/>
      <c r="AE719" s="222"/>
      <c r="AF719" s="222"/>
      <c r="AG719" s="223"/>
      <c r="AH719" s="223"/>
      <c r="AI719" s="223"/>
      <c r="AJ719" s="223"/>
      <c r="AK719" s="223"/>
      <c r="AL719" s="223"/>
      <c r="AM719" s="223"/>
      <c r="AN719" s="101"/>
      <c r="AO719" s="98"/>
      <c r="AP719" s="99"/>
      <c r="AR719" s="76" t="str">
        <f t="shared" si="44"/>
        <v/>
      </c>
      <c r="AS719" s="76">
        <f t="shared" si="42"/>
        <v>0</v>
      </c>
      <c r="AT719" s="76">
        <f t="shared" si="43"/>
        <v>0</v>
      </c>
    </row>
    <row r="720" spans="1:46" ht="30" customHeight="1" x14ac:dyDescent="0.25">
      <c r="A720" s="227"/>
      <c r="B720" s="227"/>
      <c r="C720" s="227"/>
      <c r="D720" s="224"/>
      <c r="E720" s="225"/>
      <c r="F720" s="226"/>
      <c r="G720" s="224"/>
      <c r="H720" s="225"/>
      <c r="I720" s="225"/>
      <c r="J720" s="226"/>
      <c r="K720" s="111"/>
      <c r="L720" s="215"/>
      <c r="M720" s="216"/>
      <c r="N720" s="228"/>
      <c r="O720" s="228"/>
      <c r="P720" s="228"/>
      <c r="Q720" s="228"/>
      <c r="R720" s="228"/>
      <c r="S720" s="228"/>
      <c r="T720" s="228"/>
      <c r="U720" s="228"/>
      <c r="V720" s="228"/>
      <c r="W720" s="228"/>
      <c r="X720" s="100"/>
      <c r="Y720" s="100"/>
      <c r="Z720" s="100"/>
      <c r="AA720" s="219" t="str">
        <f t="shared" si="45"/>
        <v/>
      </c>
      <c r="AB720" s="220"/>
      <c r="AC720" s="221"/>
      <c r="AD720" s="221"/>
      <c r="AE720" s="229"/>
      <c r="AF720" s="229"/>
      <c r="AG720" s="223"/>
      <c r="AH720" s="223"/>
      <c r="AI720" s="223"/>
      <c r="AJ720" s="223"/>
      <c r="AK720" s="223"/>
      <c r="AL720" s="223"/>
      <c r="AM720" s="223"/>
      <c r="AN720" s="101"/>
      <c r="AO720" s="98"/>
      <c r="AP720" s="99"/>
      <c r="AR720" s="76" t="str">
        <f t="shared" si="44"/>
        <v/>
      </c>
      <c r="AS720" s="76">
        <f t="shared" si="42"/>
        <v>0</v>
      </c>
      <c r="AT720" s="76">
        <f t="shared" si="43"/>
        <v>0</v>
      </c>
    </row>
    <row r="721" spans="1:46" ht="30" customHeight="1" x14ac:dyDescent="0.25">
      <c r="A721" s="227"/>
      <c r="B721" s="227"/>
      <c r="C721" s="227"/>
      <c r="D721" s="224"/>
      <c r="E721" s="225"/>
      <c r="F721" s="226"/>
      <c r="G721" s="224"/>
      <c r="H721" s="225"/>
      <c r="I721" s="225"/>
      <c r="J721" s="226"/>
      <c r="K721" s="111"/>
      <c r="L721" s="215"/>
      <c r="M721" s="216"/>
      <c r="N721" s="228"/>
      <c r="O721" s="228"/>
      <c r="P721" s="228"/>
      <c r="Q721" s="228"/>
      <c r="R721" s="228"/>
      <c r="S721" s="228"/>
      <c r="T721" s="228"/>
      <c r="U721" s="228"/>
      <c r="V721" s="228"/>
      <c r="W721" s="228"/>
      <c r="X721" s="100"/>
      <c r="Y721" s="100"/>
      <c r="Z721" s="100"/>
      <c r="AA721" s="219" t="str">
        <f t="shared" si="45"/>
        <v/>
      </c>
      <c r="AB721" s="220"/>
      <c r="AC721" s="221"/>
      <c r="AD721" s="221"/>
      <c r="AE721" s="229"/>
      <c r="AF721" s="229"/>
      <c r="AG721" s="223"/>
      <c r="AH721" s="223"/>
      <c r="AI721" s="223"/>
      <c r="AJ721" s="223"/>
      <c r="AK721" s="223"/>
      <c r="AL721" s="223"/>
      <c r="AM721" s="223"/>
      <c r="AN721" s="101"/>
      <c r="AO721" s="98"/>
      <c r="AP721" s="99"/>
      <c r="AR721" s="76" t="str">
        <f t="shared" si="44"/>
        <v/>
      </c>
      <c r="AS721" s="76">
        <f t="shared" si="42"/>
        <v>0</v>
      </c>
      <c r="AT721" s="76">
        <f t="shared" si="43"/>
        <v>0</v>
      </c>
    </row>
    <row r="722" spans="1:46" ht="30" customHeight="1" x14ac:dyDescent="0.25">
      <c r="A722" s="227"/>
      <c r="B722" s="227"/>
      <c r="C722" s="227"/>
      <c r="D722" s="230"/>
      <c r="E722" s="231"/>
      <c r="F722" s="231"/>
      <c r="G722" s="230"/>
      <c r="H722" s="231"/>
      <c r="I722" s="231"/>
      <c r="J722" s="232"/>
      <c r="K722" s="111"/>
      <c r="L722" s="215"/>
      <c r="M722" s="216"/>
      <c r="N722" s="228"/>
      <c r="O722" s="228"/>
      <c r="P722" s="228"/>
      <c r="Q722" s="228"/>
      <c r="R722" s="228"/>
      <c r="S722" s="228"/>
      <c r="T722" s="228"/>
      <c r="U722" s="228"/>
      <c r="V722" s="228"/>
      <c r="W722" s="228"/>
      <c r="X722" s="100"/>
      <c r="Y722" s="100"/>
      <c r="Z722" s="100"/>
      <c r="AA722" s="219" t="str">
        <f t="shared" si="45"/>
        <v/>
      </c>
      <c r="AB722" s="220"/>
      <c r="AC722" s="221"/>
      <c r="AD722" s="221"/>
      <c r="AE722" s="229"/>
      <c r="AF722" s="229"/>
      <c r="AG722" s="223"/>
      <c r="AH722" s="223"/>
      <c r="AI722" s="223"/>
      <c r="AJ722" s="223"/>
      <c r="AK722" s="223"/>
      <c r="AL722" s="223"/>
      <c r="AM722" s="223"/>
      <c r="AN722" s="101"/>
      <c r="AO722" s="98"/>
      <c r="AP722" s="99"/>
      <c r="AR722" s="76" t="str">
        <f t="shared" si="44"/>
        <v/>
      </c>
      <c r="AS722" s="76">
        <f t="shared" si="42"/>
        <v>0</v>
      </c>
      <c r="AT722" s="76">
        <f t="shared" si="43"/>
        <v>0</v>
      </c>
    </row>
    <row r="723" spans="1:46" ht="30" customHeight="1" x14ac:dyDescent="0.25">
      <c r="A723" s="227"/>
      <c r="B723" s="227"/>
      <c r="C723" s="227"/>
      <c r="D723" s="230"/>
      <c r="E723" s="231"/>
      <c r="F723" s="231"/>
      <c r="G723" s="230"/>
      <c r="H723" s="231"/>
      <c r="I723" s="231"/>
      <c r="J723" s="232"/>
      <c r="K723" s="111"/>
      <c r="L723" s="215"/>
      <c r="M723" s="216"/>
      <c r="N723" s="228"/>
      <c r="O723" s="228"/>
      <c r="P723" s="228"/>
      <c r="Q723" s="228"/>
      <c r="R723" s="228"/>
      <c r="S723" s="228"/>
      <c r="T723" s="228"/>
      <c r="U723" s="228"/>
      <c r="V723" s="228"/>
      <c r="W723" s="228"/>
      <c r="X723" s="100"/>
      <c r="Y723" s="100"/>
      <c r="Z723" s="100"/>
      <c r="AA723" s="219" t="str">
        <f t="shared" si="45"/>
        <v/>
      </c>
      <c r="AB723" s="220"/>
      <c r="AC723" s="221"/>
      <c r="AD723" s="221"/>
      <c r="AE723" s="229"/>
      <c r="AF723" s="229"/>
      <c r="AG723" s="223"/>
      <c r="AH723" s="223"/>
      <c r="AI723" s="223"/>
      <c r="AJ723" s="223"/>
      <c r="AK723" s="223"/>
      <c r="AL723" s="223"/>
      <c r="AM723" s="223"/>
      <c r="AN723" s="101"/>
      <c r="AO723" s="98"/>
      <c r="AP723" s="99"/>
      <c r="AR723" s="76" t="str">
        <f t="shared" si="44"/>
        <v/>
      </c>
      <c r="AS723" s="76">
        <f t="shared" ref="AS723:AS786" si="46">IF(K723&lt;&gt;"Tier 1",AP723,"")</f>
        <v>0</v>
      </c>
      <c r="AT723" s="76">
        <f t="shared" ref="AT723:AT786" si="47">MIN(IF(AN723&gt;=0,IF(AP723&gt;=0, AN723:AP723, " ")))</f>
        <v>0</v>
      </c>
    </row>
    <row r="724" spans="1:46" ht="30" customHeight="1" x14ac:dyDescent="0.25">
      <c r="A724" s="227"/>
      <c r="B724" s="227"/>
      <c r="C724" s="227"/>
      <c r="D724" s="230"/>
      <c r="E724" s="231"/>
      <c r="F724" s="231"/>
      <c r="G724" s="224"/>
      <c r="H724" s="225"/>
      <c r="I724" s="225"/>
      <c r="J724" s="226"/>
      <c r="K724" s="111"/>
      <c r="L724" s="215"/>
      <c r="M724" s="216"/>
      <c r="N724" s="228"/>
      <c r="O724" s="228"/>
      <c r="P724" s="228"/>
      <c r="Q724" s="228"/>
      <c r="R724" s="228"/>
      <c r="S724" s="228"/>
      <c r="T724" s="228"/>
      <c r="U724" s="228"/>
      <c r="V724" s="228"/>
      <c r="W724" s="228"/>
      <c r="X724" s="100"/>
      <c r="Y724" s="100"/>
      <c r="Z724" s="100"/>
      <c r="AA724" s="219" t="str">
        <f t="shared" si="45"/>
        <v/>
      </c>
      <c r="AB724" s="220"/>
      <c r="AC724" s="221"/>
      <c r="AD724" s="221"/>
      <c r="AE724" s="229"/>
      <c r="AF724" s="229"/>
      <c r="AG724" s="223"/>
      <c r="AH724" s="223"/>
      <c r="AI724" s="223"/>
      <c r="AJ724" s="223"/>
      <c r="AK724" s="223"/>
      <c r="AL724" s="223"/>
      <c r="AM724" s="223"/>
      <c r="AN724" s="101"/>
      <c r="AO724" s="98"/>
      <c r="AP724" s="99"/>
      <c r="AR724" s="76" t="str">
        <f t="shared" si="44"/>
        <v/>
      </c>
      <c r="AS724" s="76">
        <f t="shared" si="46"/>
        <v>0</v>
      </c>
      <c r="AT724" s="76">
        <f t="shared" si="47"/>
        <v>0</v>
      </c>
    </row>
    <row r="725" spans="1:46" ht="30" customHeight="1" x14ac:dyDescent="0.25">
      <c r="A725" s="227"/>
      <c r="B725" s="227"/>
      <c r="C725" s="227"/>
      <c r="D725" s="230"/>
      <c r="E725" s="231"/>
      <c r="F725" s="231"/>
      <c r="G725" s="224"/>
      <c r="H725" s="225"/>
      <c r="I725" s="225"/>
      <c r="J725" s="226"/>
      <c r="K725" s="111"/>
      <c r="L725" s="215"/>
      <c r="M725" s="216"/>
      <c r="N725" s="228"/>
      <c r="O725" s="228"/>
      <c r="P725" s="228"/>
      <c r="Q725" s="228"/>
      <c r="R725" s="228"/>
      <c r="S725" s="228"/>
      <c r="T725" s="228"/>
      <c r="U725" s="228"/>
      <c r="V725" s="228"/>
      <c r="W725" s="228"/>
      <c r="X725" s="100"/>
      <c r="Y725" s="100"/>
      <c r="Z725" s="100"/>
      <c r="AA725" s="219" t="str">
        <f t="shared" si="45"/>
        <v/>
      </c>
      <c r="AB725" s="220"/>
      <c r="AC725" s="221"/>
      <c r="AD725" s="221"/>
      <c r="AE725" s="229"/>
      <c r="AF725" s="229"/>
      <c r="AG725" s="223"/>
      <c r="AH725" s="223"/>
      <c r="AI725" s="223"/>
      <c r="AJ725" s="223"/>
      <c r="AK725" s="223"/>
      <c r="AL725" s="223"/>
      <c r="AM725" s="223"/>
      <c r="AN725" s="101"/>
      <c r="AO725" s="98"/>
      <c r="AP725" s="99"/>
      <c r="AR725" s="76" t="str">
        <f t="shared" si="44"/>
        <v/>
      </c>
      <c r="AS725" s="76">
        <f t="shared" si="46"/>
        <v>0</v>
      </c>
      <c r="AT725" s="76">
        <f t="shared" si="47"/>
        <v>0</v>
      </c>
    </row>
    <row r="726" spans="1:46" ht="30" customHeight="1" x14ac:dyDescent="0.25">
      <c r="A726" s="227"/>
      <c r="B726" s="227"/>
      <c r="C726" s="227"/>
      <c r="D726" s="230"/>
      <c r="E726" s="231"/>
      <c r="F726" s="231"/>
      <c r="G726" s="224"/>
      <c r="H726" s="225"/>
      <c r="I726" s="225"/>
      <c r="J726" s="226"/>
      <c r="K726" s="111"/>
      <c r="L726" s="215"/>
      <c r="M726" s="216"/>
      <c r="N726" s="228"/>
      <c r="O726" s="228"/>
      <c r="P726" s="228"/>
      <c r="Q726" s="228"/>
      <c r="R726" s="228"/>
      <c r="S726" s="228"/>
      <c r="T726" s="228"/>
      <c r="U726" s="228"/>
      <c r="V726" s="228"/>
      <c r="W726" s="228"/>
      <c r="X726" s="100"/>
      <c r="Y726" s="100"/>
      <c r="Z726" s="100"/>
      <c r="AA726" s="219" t="str">
        <f t="shared" si="45"/>
        <v/>
      </c>
      <c r="AB726" s="220"/>
      <c r="AC726" s="221"/>
      <c r="AD726" s="221"/>
      <c r="AE726" s="229"/>
      <c r="AF726" s="229"/>
      <c r="AG726" s="223"/>
      <c r="AH726" s="223"/>
      <c r="AI726" s="223"/>
      <c r="AJ726" s="223"/>
      <c r="AK726" s="223"/>
      <c r="AL726" s="223"/>
      <c r="AM726" s="223"/>
      <c r="AN726" s="101"/>
      <c r="AO726" s="98"/>
      <c r="AP726" s="99"/>
      <c r="AR726" s="76" t="str">
        <f t="shared" si="44"/>
        <v/>
      </c>
      <c r="AS726" s="76">
        <f t="shared" si="46"/>
        <v>0</v>
      </c>
      <c r="AT726" s="76">
        <f t="shared" si="47"/>
        <v>0</v>
      </c>
    </row>
    <row r="727" spans="1:46" ht="30" customHeight="1" x14ac:dyDescent="0.25">
      <c r="A727" s="227"/>
      <c r="B727" s="227"/>
      <c r="C727" s="227"/>
      <c r="D727" s="224"/>
      <c r="E727" s="225"/>
      <c r="F727" s="226"/>
      <c r="G727" s="224"/>
      <c r="H727" s="225"/>
      <c r="I727" s="225"/>
      <c r="J727" s="226"/>
      <c r="K727" s="111"/>
      <c r="L727" s="215"/>
      <c r="M727" s="216"/>
      <c r="N727" s="228"/>
      <c r="O727" s="228"/>
      <c r="P727" s="228"/>
      <c r="Q727" s="228"/>
      <c r="R727" s="228"/>
      <c r="S727" s="228"/>
      <c r="T727" s="228"/>
      <c r="U727" s="228"/>
      <c r="V727" s="228"/>
      <c r="W727" s="228"/>
      <c r="X727" s="100"/>
      <c r="Y727" s="100"/>
      <c r="Z727" s="100"/>
      <c r="AA727" s="219" t="str">
        <f t="shared" si="45"/>
        <v/>
      </c>
      <c r="AB727" s="220"/>
      <c r="AC727" s="221"/>
      <c r="AD727" s="221"/>
      <c r="AE727" s="229"/>
      <c r="AF727" s="229"/>
      <c r="AG727" s="223"/>
      <c r="AH727" s="223"/>
      <c r="AI727" s="223"/>
      <c r="AJ727" s="223"/>
      <c r="AK727" s="223"/>
      <c r="AL727" s="223"/>
      <c r="AM727" s="223"/>
      <c r="AN727" s="101"/>
      <c r="AO727" s="98"/>
      <c r="AP727" s="99"/>
      <c r="AR727" s="76" t="str">
        <f t="shared" si="44"/>
        <v/>
      </c>
      <c r="AS727" s="76">
        <f t="shared" si="46"/>
        <v>0</v>
      </c>
      <c r="AT727" s="76">
        <f t="shared" si="47"/>
        <v>0</v>
      </c>
    </row>
    <row r="728" spans="1:46" ht="30" customHeight="1" x14ac:dyDescent="0.25">
      <c r="A728" s="227"/>
      <c r="B728" s="227"/>
      <c r="C728" s="227"/>
      <c r="D728" s="224"/>
      <c r="E728" s="225"/>
      <c r="F728" s="226"/>
      <c r="G728" s="224"/>
      <c r="H728" s="225"/>
      <c r="I728" s="225"/>
      <c r="J728" s="226"/>
      <c r="K728" s="111"/>
      <c r="L728" s="215"/>
      <c r="M728" s="216"/>
      <c r="N728" s="228"/>
      <c r="O728" s="228"/>
      <c r="P728" s="228"/>
      <c r="Q728" s="228"/>
      <c r="R728" s="228"/>
      <c r="S728" s="228"/>
      <c r="T728" s="228"/>
      <c r="U728" s="228"/>
      <c r="V728" s="228"/>
      <c r="W728" s="228"/>
      <c r="X728" s="100"/>
      <c r="Y728" s="100"/>
      <c r="Z728" s="100"/>
      <c r="AA728" s="219" t="str">
        <f t="shared" si="45"/>
        <v/>
      </c>
      <c r="AB728" s="220"/>
      <c r="AC728" s="221"/>
      <c r="AD728" s="221"/>
      <c r="AE728" s="222"/>
      <c r="AF728" s="222"/>
      <c r="AG728" s="223"/>
      <c r="AH728" s="223"/>
      <c r="AI728" s="223"/>
      <c r="AJ728" s="223"/>
      <c r="AK728" s="223"/>
      <c r="AL728" s="223"/>
      <c r="AM728" s="223"/>
      <c r="AN728" s="101"/>
      <c r="AO728" s="98"/>
      <c r="AP728" s="99"/>
      <c r="AR728" s="76" t="str">
        <f t="shared" si="44"/>
        <v/>
      </c>
      <c r="AS728" s="76">
        <f t="shared" si="46"/>
        <v>0</v>
      </c>
      <c r="AT728" s="76">
        <f t="shared" si="47"/>
        <v>0</v>
      </c>
    </row>
    <row r="729" spans="1:46" ht="30" customHeight="1" x14ac:dyDescent="0.25">
      <c r="A729" s="227"/>
      <c r="B729" s="227"/>
      <c r="C729" s="227"/>
      <c r="D729" s="224"/>
      <c r="E729" s="225"/>
      <c r="F729" s="226"/>
      <c r="G729" s="224"/>
      <c r="H729" s="225"/>
      <c r="I729" s="225"/>
      <c r="J729" s="226"/>
      <c r="K729" s="111"/>
      <c r="L729" s="215"/>
      <c r="M729" s="216"/>
      <c r="N729" s="228"/>
      <c r="O729" s="228"/>
      <c r="P729" s="228"/>
      <c r="Q729" s="228"/>
      <c r="R729" s="228"/>
      <c r="S729" s="228"/>
      <c r="T729" s="228"/>
      <c r="U729" s="228"/>
      <c r="V729" s="228"/>
      <c r="W729" s="228"/>
      <c r="X729" s="100"/>
      <c r="Y729" s="100"/>
      <c r="Z729" s="100"/>
      <c r="AA729" s="219" t="str">
        <f t="shared" si="45"/>
        <v/>
      </c>
      <c r="AB729" s="220"/>
      <c r="AC729" s="221"/>
      <c r="AD729" s="221"/>
      <c r="AE729" s="229"/>
      <c r="AF729" s="229"/>
      <c r="AG729" s="223"/>
      <c r="AH729" s="223"/>
      <c r="AI729" s="223"/>
      <c r="AJ729" s="223"/>
      <c r="AK729" s="223"/>
      <c r="AL729" s="223"/>
      <c r="AM729" s="223"/>
      <c r="AN729" s="101"/>
      <c r="AO729" s="98"/>
      <c r="AP729" s="99"/>
      <c r="AR729" s="76" t="str">
        <f t="shared" si="44"/>
        <v/>
      </c>
      <c r="AS729" s="76">
        <f t="shared" si="46"/>
        <v>0</v>
      </c>
      <c r="AT729" s="76">
        <f t="shared" si="47"/>
        <v>0</v>
      </c>
    </row>
    <row r="730" spans="1:46" ht="30" customHeight="1" x14ac:dyDescent="0.25">
      <c r="A730" s="227"/>
      <c r="B730" s="227"/>
      <c r="C730" s="227"/>
      <c r="D730" s="224"/>
      <c r="E730" s="225"/>
      <c r="F730" s="226"/>
      <c r="G730" s="224"/>
      <c r="H730" s="225"/>
      <c r="I730" s="225"/>
      <c r="J730" s="226"/>
      <c r="K730" s="111"/>
      <c r="L730" s="215"/>
      <c r="M730" s="216"/>
      <c r="N730" s="228"/>
      <c r="O730" s="228"/>
      <c r="P730" s="228"/>
      <c r="Q730" s="228"/>
      <c r="R730" s="228"/>
      <c r="S730" s="228"/>
      <c r="T730" s="228"/>
      <c r="U730" s="228"/>
      <c r="V730" s="228"/>
      <c r="W730" s="228"/>
      <c r="X730" s="100"/>
      <c r="Y730" s="100"/>
      <c r="Z730" s="100"/>
      <c r="AA730" s="219" t="str">
        <f t="shared" si="45"/>
        <v/>
      </c>
      <c r="AB730" s="220"/>
      <c r="AC730" s="221"/>
      <c r="AD730" s="221"/>
      <c r="AE730" s="229"/>
      <c r="AF730" s="229"/>
      <c r="AG730" s="223"/>
      <c r="AH730" s="223"/>
      <c r="AI730" s="223"/>
      <c r="AJ730" s="223"/>
      <c r="AK730" s="223"/>
      <c r="AL730" s="223"/>
      <c r="AM730" s="223"/>
      <c r="AN730" s="101"/>
      <c r="AO730" s="98"/>
      <c r="AP730" s="99"/>
      <c r="AR730" s="76" t="str">
        <f t="shared" si="44"/>
        <v/>
      </c>
      <c r="AS730" s="76">
        <f t="shared" si="46"/>
        <v>0</v>
      </c>
      <c r="AT730" s="76">
        <f t="shared" si="47"/>
        <v>0</v>
      </c>
    </row>
    <row r="731" spans="1:46" ht="30" customHeight="1" x14ac:dyDescent="0.25">
      <c r="A731" s="227"/>
      <c r="B731" s="227"/>
      <c r="C731" s="227"/>
      <c r="D731" s="230"/>
      <c r="E731" s="231"/>
      <c r="F731" s="231"/>
      <c r="G731" s="230"/>
      <c r="H731" s="231"/>
      <c r="I731" s="231"/>
      <c r="J731" s="232"/>
      <c r="K731" s="111"/>
      <c r="L731" s="215"/>
      <c r="M731" s="216"/>
      <c r="N731" s="228"/>
      <c r="O731" s="228"/>
      <c r="P731" s="228"/>
      <c r="Q731" s="228"/>
      <c r="R731" s="228"/>
      <c r="S731" s="228"/>
      <c r="T731" s="228"/>
      <c r="U731" s="228"/>
      <c r="V731" s="228"/>
      <c r="W731" s="228"/>
      <c r="X731" s="100"/>
      <c r="Y731" s="100"/>
      <c r="Z731" s="100"/>
      <c r="AA731" s="219" t="str">
        <f t="shared" si="45"/>
        <v/>
      </c>
      <c r="AB731" s="220"/>
      <c r="AC731" s="221"/>
      <c r="AD731" s="221"/>
      <c r="AE731" s="229"/>
      <c r="AF731" s="229"/>
      <c r="AG731" s="223"/>
      <c r="AH731" s="223"/>
      <c r="AI731" s="223"/>
      <c r="AJ731" s="223"/>
      <c r="AK731" s="223"/>
      <c r="AL731" s="223"/>
      <c r="AM731" s="223"/>
      <c r="AN731" s="101"/>
      <c r="AO731" s="98"/>
      <c r="AP731" s="99"/>
      <c r="AR731" s="76" t="str">
        <f t="shared" si="44"/>
        <v/>
      </c>
      <c r="AS731" s="76">
        <f t="shared" si="46"/>
        <v>0</v>
      </c>
      <c r="AT731" s="76">
        <f t="shared" si="47"/>
        <v>0</v>
      </c>
    </row>
    <row r="732" spans="1:46" ht="30" customHeight="1" x14ac:dyDescent="0.25">
      <c r="A732" s="227"/>
      <c r="B732" s="227"/>
      <c r="C732" s="227"/>
      <c r="D732" s="230"/>
      <c r="E732" s="231"/>
      <c r="F732" s="231"/>
      <c r="G732" s="224"/>
      <c r="H732" s="225"/>
      <c r="I732" s="225"/>
      <c r="J732" s="226"/>
      <c r="K732" s="111"/>
      <c r="L732" s="215"/>
      <c r="M732" s="216"/>
      <c r="N732" s="228"/>
      <c r="O732" s="228"/>
      <c r="P732" s="228"/>
      <c r="Q732" s="228"/>
      <c r="R732" s="228"/>
      <c r="S732" s="228"/>
      <c r="T732" s="228"/>
      <c r="U732" s="228"/>
      <c r="V732" s="228"/>
      <c r="W732" s="228"/>
      <c r="X732" s="100"/>
      <c r="Y732" s="100"/>
      <c r="Z732" s="100"/>
      <c r="AA732" s="219" t="str">
        <f t="shared" si="45"/>
        <v/>
      </c>
      <c r="AB732" s="220"/>
      <c r="AC732" s="221"/>
      <c r="AD732" s="221"/>
      <c r="AE732" s="229"/>
      <c r="AF732" s="229"/>
      <c r="AG732" s="223"/>
      <c r="AH732" s="223"/>
      <c r="AI732" s="223"/>
      <c r="AJ732" s="223"/>
      <c r="AK732" s="223"/>
      <c r="AL732" s="223"/>
      <c r="AM732" s="223"/>
      <c r="AN732" s="101"/>
      <c r="AO732" s="98"/>
      <c r="AP732" s="99"/>
      <c r="AR732" s="76" t="str">
        <f t="shared" si="44"/>
        <v/>
      </c>
      <c r="AS732" s="76">
        <f t="shared" si="46"/>
        <v>0</v>
      </c>
      <c r="AT732" s="76">
        <f t="shared" si="47"/>
        <v>0</v>
      </c>
    </row>
    <row r="733" spans="1:46" ht="30" customHeight="1" x14ac:dyDescent="0.25">
      <c r="A733" s="227"/>
      <c r="B733" s="227"/>
      <c r="C733" s="227"/>
      <c r="D733" s="230"/>
      <c r="E733" s="231"/>
      <c r="F733" s="231"/>
      <c r="G733" s="224"/>
      <c r="H733" s="225"/>
      <c r="I733" s="225"/>
      <c r="J733" s="226"/>
      <c r="K733" s="111"/>
      <c r="L733" s="215"/>
      <c r="M733" s="216"/>
      <c r="N733" s="228"/>
      <c r="O733" s="228"/>
      <c r="P733" s="228"/>
      <c r="Q733" s="228"/>
      <c r="R733" s="228"/>
      <c r="S733" s="228"/>
      <c r="T733" s="228"/>
      <c r="U733" s="228"/>
      <c r="V733" s="228"/>
      <c r="W733" s="228"/>
      <c r="X733" s="100"/>
      <c r="Y733" s="100"/>
      <c r="Z733" s="100"/>
      <c r="AA733" s="219" t="str">
        <f t="shared" si="45"/>
        <v/>
      </c>
      <c r="AB733" s="220"/>
      <c r="AC733" s="221"/>
      <c r="AD733" s="221"/>
      <c r="AE733" s="229"/>
      <c r="AF733" s="229"/>
      <c r="AG733" s="223"/>
      <c r="AH733" s="223"/>
      <c r="AI733" s="223"/>
      <c r="AJ733" s="223"/>
      <c r="AK733" s="223"/>
      <c r="AL733" s="223"/>
      <c r="AM733" s="223"/>
      <c r="AN733" s="101"/>
      <c r="AO733" s="98"/>
      <c r="AP733" s="99"/>
      <c r="AR733" s="76" t="str">
        <f t="shared" si="44"/>
        <v/>
      </c>
      <c r="AS733" s="76">
        <f t="shared" si="46"/>
        <v>0</v>
      </c>
      <c r="AT733" s="76">
        <f t="shared" si="47"/>
        <v>0</v>
      </c>
    </row>
    <row r="734" spans="1:46" ht="30" customHeight="1" x14ac:dyDescent="0.25">
      <c r="A734" s="227"/>
      <c r="B734" s="227"/>
      <c r="C734" s="227"/>
      <c r="D734" s="230"/>
      <c r="E734" s="231"/>
      <c r="F734" s="231"/>
      <c r="G734" s="224"/>
      <c r="H734" s="225"/>
      <c r="I734" s="225"/>
      <c r="J734" s="226"/>
      <c r="K734" s="111"/>
      <c r="L734" s="215"/>
      <c r="M734" s="216"/>
      <c r="N734" s="228"/>
      <c r="O734" s="228"/>
      <c r="P734" s="228"/>
      <c r="Q734" s="228"/>
      <c r="R734" s="228"/>
      <c r="S734" s="228"/>
      <c r="T734" s="228"/>
      <c r="U734" s="228"/>
      <c r="V734" s="228"/>
      <c r="W734" s="228"/>
      <c r="X734" s="100"/>
      <c r="Y734" s="100"/>
      <c r="Z734" s="100"/>
      <c r="AA734" s="219" t="str">
        <f t="shared" si="45"/>
        <v/>
      </c>
      <c r="AB734" s="220"/>
      <c r="AC734" s="221"/>
      <c r="AD734" s="221"/>
      <c r="AE734" s="229"/>
      <c r="AF734" s="229"/>
      <c r="AG734" s="223"/>
      <c r="AH734" s="223"/>
      <c r="AI734" s="223"/>
      <c r="AJ734" s="223"/>
      <c r="AK734" s="223"/>
      <c r="AL734" s="223"/>
      <c r="AM734" s="223"/>
      <c r="AN734" s="101"/>
      <c r="AO734" s="98"/>
      <c r="AP734" s="99"/>
      <c r="AR734" s="76" t="str">
        <f t="shared" si="44"/>
        <v/>
      </c>
      <c r="AS734" s="76">
        <f t="shared" si="46"/>
        <v>0</v>
      </c>
      <c r="AT734" s="76">
        <f t="shared" si="47"/>
        <v>0</v>
      </c>
    </row>
    <row r="735" spans="1:46" ht="30" customHeight="1" x14ac:dyDescent="0.25">
      <c r="A735" s="227"/>
      <c r="B735" s="227"/>
      <c r="C735" s="227"/>
      <c r="D735" s="224"/>
      <c r="E735" s="225"/>
      <c r="F735" s="226"/>
      <c r="G735" s="224"/>
      <c r="H735" s="225"/>
      <c r="I735" s="225"/>
      <c r="J735" s="226"/>
      <c r="K735" s="111"/>
      <c r="L735" s="215"/>
      <c r="M735" s="216"/>
      <c r="N735" s="228"/>
      <c r="O735" s="228"/>
      <c r="P735" s="228"/>
      <c r="Q735" s="228"/>
      <c r="R735" s="228"/>
      <c r="S735" s="228"/>
      <c r="T735" s="228"/>
      <c r="U735" s="228"/>
      <c r="V735" s="228"/>
      <c r="W735" s="228"/>
      <c r="X735" s="100"/>
      <c r="Y735" s="100"/>
      <c r="Z735" s="100"/>
      <c r="AA735" s="219" t="str">
        <f t="shared" si="45"/>
        <v/>
      </c>
      <c r="AB735" s="220"/>
      <c r="AC735" s="221"/>
      <c r="AD735" s="221"/>
      <c r="AE735" s="229"/>
      <c r="AF735" s="229"/>
      <c r="AG735" s="223"/>
      <c r="AH735" s="223"/>
      <c r="AI735" s="223"/>
      <c r="AJ735" s="223"/>
      <c r="AK735" s="223"/>
      <c r="AL735" s="223"/>
      <c r="AM735" s="223"/>
      <c r="AN735" s="101"/>
      <c r="AO735" s="98"/>
      <c r="AP735" s="99"/>
      <c r="AR735" s="76" t="str">
        <f t="shared" si="44"/>
        <v/>
      </c>
      <c r="AS735" s="76">
        <f t="shared" si="46"/>
        <v>0</v>
      </c>
      <c r="AT735" s="76">
        <f t="shared" si="47"/>
        <v>0</v>
      </c>
    </row>
    <row r="736" spans="1:46" ht="30" customHeight="1" x14ac:dyDescent="0.25">
      <c r="A736" s="227"/>
      <c r="B736" s="227"/>
      <c r="C736" s="227"/>
      <c r="D736" s="224"/>
      <c r="E736" s="225"/>
      <c r="F736" s="226"/>
      <c r="G736" s="224"/>
      <c r="H736" s="225"/>
      <c r="I736" s="225"/>
      <c r="J736" s="226"/>
      <c r="K736" s="111"/>
      <c r="L736" s="215"/>
      <c r="M736" s="216"/>
      <c r="N736" s="228"/>
      <c r="O736" s="228"/>
      <c r="P736" s="228"/>
      <c r="Q736" s="228"/>
      <c r="R736" s="228"/>
      <c r="S736" s="228"/>
      <c r="T736" s="228"/>
      <c r="U736" s="228"/>
      <c r="V736" s="228"/>
      <c r="W736" s="228"/>
      <c r="X736" s="100"/>
      <c r="Y736" s="100"/>
      <c r="Z736" s="100"/>
      <c r="AA736" s="219" t="str">
        <f t="shared" si="45"/>
        <v/>
      </c>
      <c r="AB736" s="220"/>
      <c r="AC736" s="221"/>
      <c r="AD736" s="221"/>
      <c r="AE736" s="222"/>
      <c r="AF736" s="222"/>
      <c r="AG736" s="223"/>
      <c r="AH736" s="223"/>
      <c r="AI736" s="223"/>
      <c r="AJ736" s="223"/>
      <c r="AK736" s="223"/>
      <c r="AL736" s="223"/>
      <c r="AM736" s="223"/>
      <c r="AN736" s="101"/>
      <c r="AO736" s="98"/>
      <c r="AP736" s="99"/>
      <c r="AR736" s="76" t="str">
        <f t="shared" si="44"/>
        <v/>
      </c>
      <c r="AS736" s="76">
        <f t="shared" si="46"/>
        <v>0</v>
      </c>
      <c r="AT736" s="76">
        <f t="shared" si="47"/>
        <v>0</v>
      </c>
    </row>
    <row r="737" spans="1:46" ht="30" customHeight="1" x14ac:dyDescent="0.25">
      <c r="A737" s="227"/>
      <c r="B737" s="227"/>
      <c r="C737" s="227"/>
      <c r="D737" s="224"/>
      <c r="E737" s="225"/>
      <c r="F737" s="226"/>
      <c r="G737" s="224"/>
      <c r="H737" s="225"/>
      <c r="I737" s="225"/>
      <c r="J737" s="226"/>
      <c r="K737" s="111"/>
      <c r="L737" s="215"/>
      <c r="M737" s="216"/>
      <c r="N737" s="228"/>
      <c r="O737" s="228"/>
      <c r="P737" s="228"/>
      <c r="Q737" s="228"/>
      <c r="R737" s="228"/>
      <c r="S737" s="228"/>
      <c r="T737" s="228"/>
      <c r="U737" s="228"/>
      <c r="V737" s="228"/>
      <c r="W737" s="228"/>
      <c r="X737" s="100"/>
      <c r="Y737" s="100"/>
      <c r="Z737" s="100"/>
      <c r="AA737" s="219" t="str">
        <f t="shared" si="45"/>
        <v/>
      </c>
      <c r="AB737" s="220"/>
      <c r="AC737" s="221"/>
      <c r="AD737" s="221"/>
      <c r="AE737" s="229"/>
      <c r="AF737" s="229"/>
      <c r="AG737" s="223"/>
      <c r="AH737" s="223"/>
      <c r="AI737" s="223"/>
      <c r="AJ737" s="223"/>
      <c r="AK737" s="223"/>
      <c r="AL737" s="223"/>
      <c r="AM737" s="223"/>
      <c r="AN737" s="101"/>
      <c r="AO737" s="98"/>
      <c r="AP737" s="99"/>
      <c r="AR737" s="76" t="str">
        <f t="shared" si="44"/>
        <v/>
      </c>
      <c r="AS737" s="76">
        <f t="shared" si="46"/>
        <v>0</v>
      </c>
      <c r="AT737" s="76">
        <f t="shared" si="47"/>
        <v>0</v>
      </c>
    </row>
    <row r="738" spans="1:46" ht="30" customHeight="1" x14ac:dyDescent="0.25">
      <c r="A738" s="227"/>
      <c r="B738" s="227"/>
      <c r="C738" s="227"/>
      <c r="D738" s="224"/>
      <c r="E738" s="225"/>
      <c r="F738" s="226"/>
      <c r="G738" s="224"/>
      <c r="H738" s="225"/>
      <c r="I738" s="225"/>
      <c r="J738" s="226"/>
      <c r="K738" s="111"/>
      <c r="L738" s="215"/>
      <c r="M738" s="216"/>
      <c r="N738" s="228"/>
      <c r="O738" s="228"/>
      <c r="P738" s="228"/>
      <c r="Q738" s="228"/>
      <c r="R738" s="228"/>
      <c r="S738" s="228"/>
      <c r="T738" s="228"/>
      <c r="U738" s="228"/>
      <c r="V738" s="228"/>
      <c r="W738" s="228"/>
      <c r="X738" s="100"/>
      <c r="Y738" s="100"/>
      <c r="Z738" s="100"/>
      <c r="AA738" s="219" t="str">
        <f t="shared" si="45"/>
        <v/>
      </c>
      <c r="AB738" s="220"/>
      <c r="AC738" s="221"/>
      <c r="AD738" s="221"/>
      <c r="AE738" s="229"/>
      <c r="AF738" s="229"/>
      <c r="AG738" s="223"/>
      <c r="AH738" s="223"/>
      <c r="AI738" s="223"/>
      <c r="AJ738" s="223"/>
      <c r="AK738" s="223"/>
      <c r="AL738" s="223"/>
      <c r="AM738" s="223"/>
      <c r="AN738" s="101"/>
      <c r="AO738" s="98"/>
      <c r="AP738" s="99"/>
      <c r="AR738" s="76" t="str">
        <f t="shared" si="44"/>
        <v/>
      </c>
      <c r="AS738" s="76">
        <f t="shared" si="46"/>
        <v>0</v>
      </c>
      <c r="AT738" s="76">
        <f t="shared" si="47"/>
        <v>0</v>
      </c>
    </row>
    <row r="739" spans="1:46" ht="30" customHeight="1" x14ac:dyDescent="0.25">
      <c r="A739" s="227"/>
      <c r="B739" s="227"/>
      <c r="C739" s="227"/>
      <c r="D739" s="230"/>
      <c r="E739" s="231"/>
      <c r="F739" s="231"/>
      <c r="G739" s="230"/>
      <c r="H739" s="231"/>
      <c r="I739" s="231"/>
      <c r="J739" s="232"/>
      <c r="K739" s="111"/>
      <c r="L739" s="215"/>
      <c r="M739" s="216"/>
      <c r="N739" s="228"/>
      <c r="O739" s="228"/>
      <c r="P739" s="228"/>
      <c r="Q739" s="228"/>
      <c r="R739" s="228"/>
      <c r="S739" s="228"/>
      <c r="T739" s="228"/>
      <c r="U739" s="228"/>
      <c r="V739" s="228"/>
      <c r="W739" s="228"/>
      <c r="X739" s="100"/>
      <c r="Y739" s="100"/>
      <c r="Z739" s="100"/>
      <c r="AA739" s="219" t="str">
        <f t="shared" si="45"/>
        <v/>
      </c>
      <c r="AB739" s="220"/>
      <c r="AC739" s="221"/>
      <c r="AD739" s="221"/>
      <c r="AE739" s="229"/>
      <c r="AF739" s="229"/>
      <c r="AG739" s="223"/>
      <c r="AH739" s="223"/>
      <c r="AI739" s="223"/>
      <c r="AJ739" s="223"/>
      <c r="AK739" s="223"/>
      <c r="AL739" s="223"/>
      <c r="AM739" s="223"/>
      <c r="AN739" s="101"/>
      <c r="AO739" s="98"/>
      <c r="AP739" s="99"/>
      <c r="AR739" s="76" t="str">
        <f t="shared" si="44"/>
        <v/>
      </c>
      <c r="AS739" s="76">
        <f t="shared" si="46"/>
        <v>0</v>
      </c>
      <c r="AT739" s="76">
        <f t="shared" si="47"/>
        <v>0</v>
      </c>
    </row>
    <row r="740" spans="1:46" ht="30" customHeight="1" x14ac:dyDescent="0.25">
      <c r="A740" s="227"/>
      <c r="B740" s="227"/>
      <c r="C740" s="227"/>
      <c r="D740" s="230"/>
      <c r="E740" s="231"/>
      <c r="F740" s="231"/>
      <c r="G740" s="224"/>
      <c r="H740" s="225"/>
      <c r="I740" s="225"/>
      <c r="J740" s="226"/>
      <c r="K740" s="111"/>
      <c r="L740" s="215"/>
      <c r="M740" s="216"/>
      <c r="N740" s="228"/>
      <c r="O740" s="228"/>
      <c r="P740" s="228"/>
      <c r="Q740" s="228"/>
      <c r="R740" s="228"/>
      <c r="S740" s="228"/>
      <c r="T740" s="228"/>
      <c r="U740" s="228"/>
      <c r="V740" s="228"/>
      <c r="W740" s="228"/>
      <c r="X740" s="100"/>
      <c r="Y740" s="100"/>
      <c r="Z740" s="100"/>
      <c r="AA740" s="219" t="str">
        <f t="shared" si="45"/>
        <v/>
      </c>
      <c r="AB740" s="220"/>
      <c r="AC740" s="221"/>
      <c r="AD740" s="221"/>
      <c r="AE740" s="229"/>
      <c r="AF740" s="229"/>
      <c r="AG740" s="223"/>
      <c r="AH740" s="223"/>
      <c r="AI740" s="223"/>
      <c r="AJ740" s="223"/>
      <c r="AK740" s="223"/>
      <c r="AL740" s="223"/>
      <c r="AM740" s="223"/>
      <c r="AN740" s="101"/>
      <c r="AO740" s="98"/>
      <c r="AP740" s="99"/>
      <c r="AR740" s="76" t="str">
        <f t="shared" si="44"/>
        <v/>
      </c>
      <c r="AS740" s="76">
        <f t="shared" si="46"/>
        <v>0</v>
      </c>
      <c r="AT740" s="76">
        <f t="shared" si="47"/>
        <v>0</v>
      </c>
    </row>
    <row r="741" spans="1:46" ht="30" customHeight="1" x14ac:dyDescent="0.25">
      <c r="A741" s="227"/>
      <c r="B741" s="227"/>
      <c r="C741" s="227"/>
      <c r="D741" s="230"/>
      <c r="E741" s="231"/>
      <c r="F741" s="231"/>
      <c r="G741" s="224"/>
      <c r="H741" s="225"/>
      <c r="I741" s="225"/>
      <c r="J741" s="226"/>
      <c r="K741" s="111"/>
      <c r="L741" s="215"/>
      <c r="M741" s="216"/>
      <c r="N741" s="228"/>
      <c r="O741" s="228"/>
      <c r="P741" s="228"/>
      <c r="Q741" s="228"/>
      <c r="R741" s="228"/>
      <c r="S741" s="228"/>
      <c r="T741" s="228"/>
      <c r="U741" s="228"/>
      <c r="V741" s="228"/>
      <c r="W741" s="228"/>
      <c r="X741" s="100"/>
      <c r="Y741" s="100"/>
      <c r="Z741" s="100"/>
      <c r="AA741" s="219" t="str">
        <f t="shared" si="45"/>
        <v/>
      </c>
      <c r="AB741" s="220"/>
      <c r="AC741" s="221"/>
      <c r="AD741" s="221"/>
      <c r="AE741" s="229"/>
      <c r="AF741" s="229"/>
      <c r="AG741" s="223"/>
      <c r="AH741" s="223"/>
      <c r="AI741" s="223"/>
      <c r="AJ741" s="223"/>
      <c r="AK741" s="223"/>
      <c r="AL741" s="223"/>
      <c r="AM741" s="223"/>
      <c r="AN741" s="101"/>
      <c r="AO741" s="98"/>
      <c r="AP741" s="99"/>
      <c r="AR741" s="76" t="str">
        <f t="shared" si="44"/>
        <v/>
      </c>
      <c r="AS741" s="76">
        <f t="shared" si="46"/>
        <v>0</v>
      </c>
      <c r="AT741" s="76">
        <f t="shared" si="47"/>
        <v>0</v>
      </c>
    </row>
    <row r="742" spans="1:46" ht="30" customHeight="1" x14ac:dyDescent="0.25">
      <c r="A742" s="227"/>
      <c r="B742" s="227"/>
      <c r="C742" s="227"/>
      <c r="D742" s="230"/>
      <c r="E742" s="231"/>
      <c r="F742" s="231"/>
      <c r="G742" s="224"/>
      <c r="H742" s="225"/>
      <c r="I742" s="225"/>
      <c r="J742" s="226"/>
      <c r="K742" s="111"/>
      <c r="L742" s="215"/>
      <c r="M742" s="216"/>
      <c r="N742" s="228"/>
      <c r="O742" s="228"/>
      <c r="P742" s="228"/>
      <c r="Q742" s="228"/>
      <c r="R742" s="228"/>
      <c r="S742" s="228"/>
      <c r="T742" s="228"/>
      <c r="U742" s="228"/>
      <c r="V742" s="228"/>
      <c r="W742" s="228"/>
      <c r="X742" s="100"/>
      <c r="Y742" s="100"/>
      <c r="Z742" s="100"/>
      <c r="AA742" s="219" t="str">
        <f t="shared" si="45"/>
        <v/>
      </c>
      <c r="AB742" s="220"/>
      <c r="AC742" s="221"/>
      <c r="AD742" s="221"/>
      <c r="AE742" s="229"/>
      <c r="AF742" s="229"/>
      <c r="AG742" s="223"/>
      <c r="AH742" s="223"/>
      <c r="AI742" s="223"/>
      <c r="AJ742" s="223"/>
      <c r="AK742" s="223"/>
      <c r="AL742" s="223"/>
      <c r="AM742" s="223"/>
      <c r="AN742" s="101"/>
      <c r="AO742" s="98"/>
      <c r="AP742" s="99"/>
      <c r="AR742" s="76" t="str">
        <f t="shared" si="44"/>
        <v/>
      </c>
      <c r="AS742" s="76">
        <f t="shared" si="46"/>
        <v>0</v>
      </c>
      <c r="AT742" s="76">
        <f t="shared" si="47"/>
        <v>0</v>
      </c>
    </row>
    <row r="743" spans="1:46" ht="30" customHeight="1" x14ac:dyDescent="0.25">
      <c r="A743" s="227"/>
      <c r="B743" s="227"/>
      <c r="C743" s="227"/>
      <c r="D743" s="224"/>
      <c r="E743" s="225"/>
      <c r="F743" s="226"/>
      <c r="G743" s="224"/>
      <c r="H743" s="225"/>
      <c r="I743" s="225"/>
      <c r="J743" s="226"/>
      <c r="K743" s="111"/>
      <c r="L743" s="215"/>
      <c r="M743" s="216"/>
      <c r="N743" s="228"/>
      <c r="O743" s="228"/>
      <c r="P743" s="228"/>
      <c r="Q743" s="228"/>
      <c r="R743" s="228"/>
      <c r="S743" s="228"/>
      <c r="T743" s="228"/>
      <c r="U743" s="228"/>
      <c r="V743" s="228"/>
      <c r="W743" s="228"/>
      <c r="X743" s="100"/>
      <c r="Y743" s="100"/>
      <c r="Z743" s="100"/>
      <c r="AA743" s="219" t="str">
        <f t="shared" si="45"/>
        <v/>
      </c>
      <c r="AB743" s="220"/>
      <c r="AC743" s="221"/>
      <c r="AD743" s="221"/>
      <c r="AE743" s="229"/>
      <c r="AF743" s="229"/>
      <c r="AG743" s="223"/>
      <c r="AH743" s="223"/>
      <c r="AI743" s="223"/>
      <c r="AJ743" s="223"/>
      <c r="AK743" s="223"/>
      <c r="AL743" s="223"/>
      <c r="AM743" s="223"/>
      <c r="AN743" s="101"/>
      <c r="AO743" s="98"/>
      <c r="AP743" s="99"/>
      <c r="AR743" s="76" t="str">
        <f t="shared" si="44"/>
        <v/>
      </c>
      <c r="AS743" s="76">
        <f t="shared" si="46"/>
        <v>0</v>
      </c>
      <c r="AT743" s="76">
        <f t="shared" si="47"/>
        <v>0</v>
      </c>
    </row>
    <row r="744" spans="1:46" ht="30" customHeight="1" x14ac:dyDescent="0.25">
      <c r="A744" s="227"/>
      <c r="B744" s="227"/>
      <c r="C744" s="227"/>
      <c r="D744" s="224"/>
      <c r="E744" s="225"/>
      <c r="F744" s="226"/>
      <c r="G744" s="224"/>
      <c r="H744" s="225"/>
      <c r="I744" s="225"/>
      <c r="J744" s="226"/>
      <c r="K744" s="111"/>
      <c r="L744" s="215"/>
      <c r="M744" s="216"/>
      <c r="N744" s="228"/>
      <c r="O744" s="228"/>
      <c r="P744" s="228"/>
      <c r="Q744" s="228"/>
      <c r="R744" s="228"/>
      <c r="S744" s="228"/>
      <c r="T744" s="228"/>
      <c r="U744" s="228"/>
      <c r="V744" s="228"/>
      <c r="W744" s="228"/>
      <c r="X744" s="100"/>
      <c r="Y744" s="100"/>
      <c r="Z744" s="100"/>
      <c r="AA744" s="219" t="str">
        <f t="shared" si="45"/>
        <v/>
      </c>
      <c r="AB744" s="220"/>
      <c r="AC744" s="221"/>
      <c r="AD744" s="221"/>
      <c r="AE744" s="222"/>
      <c r="AF744" s="222"/>
      <c r="AG744" s="223"/>
      <c r="AH744" s="223"/>
      <c r="AI744" s="223"/>
      <c r="AJ744" s="223"/>
      <c r="AK744" s="223"/>
      <c r="AL744" s="223"/>
      <c r="AM744" s="223"/>
      <c r="AN744" s="101"/>
      <c r="AO744" s="98"/>
      <c r="AP744" s="99"/>
      <c r="AR744" s="76" t="str">
        <f t="shared" si="44"/>
        <v/>
      </c>
      <c r="AS744" s="76">
        <f t="shared" si="46"/>
        <v>0</v>
      </c>
      <c r="AT744" s="76">
        <f t="shared" si="47"/>
        <v>0</v>
      </c>
    </row>
    <row r="745" spans="1:46" ht="30" customHeight="1" x14ac:dyDescent="0.25">
      <c r="A745" s="227"/>
      <c r="B745" s="227"/>
      <c r="C745" s="227"/>
      <c r="D745" s="224"/>
      <c r="E745" s="225"/>
      <c r="F745" s="226"/>
      <c r="G745" s="224"/>
      <c r="H745" s="225"/>
      <c r="I745" s="225"/>
      <c r="J745" s="226"/>
      <c r="K745" s="111"/>
      <c r="L745" s="215"/>
      <c r="M745" s="216"/>
      <c r="N745" s="228"/>
      <c r="O745" s="228"/>
      <c r="P745" s="228"/>
      <c r="Q745" s="228"/>
      <c r="R745" s="228"/>
      <c r="S745" s="228"/>
      <c r="T745" s="228"/>
      <c r="U745" s="228"/>
      <c r="V745" s="228"/>
      <c r="W745" s="228"/>
      <c r="X745" s="100"/>
      <c r="Y745" s="100"/>
      <c r="Z745" s="100"/>
      <c r="AA745" s="219" t="str">
        <f t="shared" si="45"/>
        <v/>
      </c>
      <c r="AB745" s="220"/>
      <c r="AC745" s="221"/>
      <c r="AD745" s="221"/>
      <c r="AE745" s="229"/>
      <c r="AF745" s="229"/>
      <c r="AG745" s="223"/>
      <c r="AH745" s="223"/>
      <c r="AI745" s="223"/>
      <c r="AJ745" s="223"/>
      <c r="AK745" s="223"/>
      <c r="AL745" s="223"/>
      <c r="AM745" s="223"/>
      <c r="AN745" s="101"/>
      <c r="AO745" s="98"/>
      <c r="AP745" s="99"/>
      <c r="AR745" s="76" t="str">
        <f t="shared" si="44"/>
        <v/>
      </c>
      <c r="AS745" s="76">
        <f t="shared" si="46"/>
        <v>0</v>
      </c>
      <c r="AT745" s="76">
        <f t="shared" si="47"/>
        <v>0</v>
      </c>
    </row>
    <row r="746" spans="1:46" ht="30" customHeight="1" x14ac:dyDescent="0.25">
      <c r="A746" s="227"/>
      <c r="B746" s="227"/>
      <c r="C746" s="227"/>
      <c r="D746" s="224"/>
      <c r="E746" s="225"/>
      <c r="F746" s="226"/>
      <c r="G746" s="224"/>
      <c r="H746" s="225"/>
      <c r="I746" s="225"/>
      <c r="J746" s="226"/>
      <c r="K746" s="111"/>
      <c r="L746" s="215"/>
      <c r="M746" s="216"/>
      <c r="N746" s="228"/>
      <c r="O746" s="228"/>
      <c r="P746" s="228"/>
      <c r="Q746" s="228"/>
      <c r="R746" s="228"/>
      <c r="S746" s="228"/>
      <c r="T746" s="228"/>
      <c r="U746" s="228"/>
      <c r="V746" s="228"/>
      <c r="W746" s="228"/>
      <c r="X746" s="100"/>
      <c r="Y746" s="100"/>
      <c r="Z746" s="100"/>
      <c r="AA746" s="219" t="str">
        <f t="shared" si="45"/>
        <v/>
      </c>
      <c r="AB746" s="220"/>
      <c r="AC746" s="221"/>
      <c r="AD746" s="221"/>
      <c r="AE746" s="229"/>
      <c r="AF746" s="229"/>
      <c r="AG746" s="223"/>
      <c r="AH746" s="223"/>
      <c r="AI746" s="223"/>
      <c r="AJ746" s="223"/>
      <c r="AK746" s="223"/>
      <c r="AL746" s="223"/>
      <c r="AM746" s="223"/>
      <c r="AN746" s="101"/>
      <c r="AO746" s="98"/>
      <c r="AP746" s="99"/>
      <c r="AR746" s="76" t="str">
        <f t="shared" si="44"/>
        <v/>
      </c>
      <c r="AS746" s="76">
        <f t="shared" si="46"/>
        <v>0</v>
      </c>
      <c r="AT746" s="76">
        <f t="shared" si="47"/>
        <v>0</v>
      </c>
    </row>
    <row r="747" spans="1:46" ht="30" customHeight="1" x14ac:dyDescent="0.25">
      <c r="A747" s="227"/>
      <c r="B747" s="227"/>
      <c r="C747" s="227"/>
      <c r="D747" s="230"/>
      <c r="E747" s="231"/>
      <c r="F747" s="231"/>
      <c r="G747" s="230"/>
      <c r="H747" s="231"/>
      <c r="I747" s="231"/>
      <c r="J747" s="232"/>
      <c r="K747" s="111"/>
      <c r="L747" s="215"/>
      <c r="M747" s="216"/>
      <c r="N747" s="228"/>
      <c r="O747" s="228"/>
      <c r="P747" s="228"/>
      <c r="Q747" s="228"/>
      <c r="R747" s="228"/>
      <c r="S747" s="228"/>
      <c r="T747" s="228"/>
      <c r="U747" s="228"/>
      <c r="V747" s="228"/>
      <c r="W747" s="228"/>
      <c r="X747" s="100"/>
      <c r="Y747" s="100"/>
      <c r="Z747" s="100"/>
      <c r="AA747" s="219" t="str">
        <f t="shared" si="45"/>
        <v/>
      </c>
      <c r="AB747" s="220"/>
      <c r="AC747" s="221"/>
      <c r="AD747" s="221"/>
      <c r="AE747" s="229"/>
      <c r="AF747" s="229"/>
      <c r="AG747" s="223"/>
      <c r="AH747" s="223"/>
      <c r="AI747" s="223"/>
      <c r="AJ747" s="223"/>
      <c r="AK747" s="223"/>
      <c r="AL747" s="223"/>
      <c r="AM747" s="223"/>
      <c r="AN747" s="101"/>
      <c r="AO747" s="98"/>
      <c r="AP747" s="99"/>
      <c r="AR747" s="76" t="str">
        <f t="shared" si="44"/>
        <v/>
      </c>
      <c r="AS747" s="76">
        <f t="shared" si="46"/>
        <v>0</v>
      </c>
      <c r="AT747" s="76">
        <f t="shared" si="47"/>
        <v>0</v>
      </c>
    </row>
    <row r="748" spans="1:46" ht="30" customHeight="1" x14ac:dyDescent="0.25">
      <c r="A748" s="227"/>
      <c r="B748" s="227"/>
      <c r="C748" s="227"/>
      <c r="D748" s="230"/>
      <c r="E748" s="231"/>
      <c r="F748" s="231"/>
      <c r="G748" s="224"/>
      <c r="H748" s="225"/>
      <c r="I748" s="225"/>
      <c r="J748" s="226"/>
      <c r="K748" s="111"/>
      <c r="L748" s="215"/>
      <c r="M748" s="216"/>
      <c r="N748" s="228"/>
      <c r="O748" s="228"/>
      <c r="P748" s="228"/>
      <c r="Q748" s="228"/>
      <c r="R748" s="228"/>
      <c r="S748" s="228"/>
      <c r="T748" s="228"/>
      <c r="U748" s="228"/>
      <c r="V748" s="228"/>
      <c r="W748" s="228"/>
      <c r="X748" s="100"/>
      <c r="Y748" s="100"/>
      <c r="Z748" s="100"/>
      <c r="AA748" s="219" t="str">
        <f t="shared" si="45"/>
        <v/>
      </c>
      <c r="AB748" s="220"/>
      <c r="AC748" s="221"/>
      <c r="AD748" s="221"/>
      <c r="AE748" s="229"/>
      <c r="AF748" s="229"/>
      <c r="AG748" s="223"/>
      <c r="AH748" s="223"/>
      <c r="AI748" s="223"/>
      <c r="AJ748" s="223"/>
      <c r="AK748" s="223"/>
      <c r="AL748" s="223"/>
      <c r="AM748" s="223"/>
      <c r="AN748" s="101"/>
      <c r="AO748" s="98"/>
      <c r="AP748" s="99"/>
      <c r="AR748" s="76" t="str">
        <f t="shared" si="44"/>
        <v/>
      </c>
      <c r="AS748" s="76">
        <f t="shared" si="46"/>
        <v>0</v>
      </c>
      <c r="AT748" s="76">
        <f t="shared" si="47"/>
        <v>0</v>
      </c>
    </row>
    <row r="749" spans="1:46" ht="30" customHeight="1" x14ac:dyDescent="0.25">
      <c r="A749" s="227"/>
      <c r="B749" s="227"/>
      <c r="C749" s="227"/>
      <c r="D749" s="230"/>
      <c r="E749" s="231"/>
      <c r="F749" s="231"/>
      <c r="G749" s="224"/>
      <c r="H749" s="225"/>
      <c r="I749" s="225"/>
      <c r="J749" s="226"/>
      <c r="K749" s="111"/>
      <c r="L749" s="215"/>
      <c r="M749" s="216"/>
      <c r="N749" s="228"/>
      <c r="O749" s="228"/>
      <c r="P749" s="228"/>
      <c r="Q749" s="228"/>
      <c r="R749" s="228"/>
      <c r="S749" s="228"/>
      <c r="T749" s="228"/>
      <c r="U749" s="228"/>
      <c r="V749" s="228"/>
      <c r="W749" s="228"/>
      <c r="X749" s="100"/>
      <c r="Y749" s="100"/>
      <c r="Z749" s="100"/>
      <c r="AA749" s="219" t="str">
        <f t="shared" si="45"/>
        <v/>
      </c>
      <c r="AB749" s="220"/>
      <c r="AC749" s="221"/>
      <c r="AD749" s="221"/>
      <c r="AE749" s="229"/>
      <c r="AF749" s="229"/>
      <c r="AG749" s="223"/>
      <c r="AH749" s="223"/>
      <c r="AI749" s="223"/>
      <c r="AJ749" s="223"/>
      <c r="AK749" s="223"/>
      <c r="AL749" s="223"/>
      <c r="AM749" s="223"/>
      <c r="AN749" s="101"/>
      <c r="AO749" s="98"/>
      <c r="AP749" s="99"/>
      <c r="AR749" s="76" t="str">
        <f t="shared" si="44"/>
        <v/>
      </c>
      <c r="AS749" s="76">
        <f t="shared" si="46"/>
        <v>0</v>
      </c>
      <c r="AT749" s="76">
        <f t="shared" si="47"/>
        <v>0</v>
      </c>
    </row>
    <row r="750" spans="1:46" ht="30" customHeight="1" x14ac:dyDescent="0.25">
      <c r="A750" s="227"/>
      <c r="B750" s="227"/>
      <c r="C750" s="227"/>
      <c r="D750" s="230"/>
      <c r="E750" s="231"/>
      <c r="F750" s="231"/>
      <c r="G750" s="224"/>
      <c r="H750" s="225"/>
      <c r="I750" s="225"/>
      <c r="J750" s="226"/>
      <c r="K750" s="111"/>
      <c r="L750" s="215"/>
      <c r="M750" s="216"/>
      <c r="N750" s="228"/>
      <c r="O750" s="228"/>
      <c r="P750" s="228"/>
      <c r="Q750" s="228"/>
      <c r="R750" s="228"/>
      <c r="S750" s="228"/>
      <c r="T750" s="228"/>
      <c r="U750" s="228"/>
      <c r="V750" s="228"/>
      <c r="W750" s="228"/>
      <c r="X750" s="100"/>
      <c r="Y750" s="100"/>
      <c r="Z750" s="100"/>
      <c r="AA750" s="219" t="str">
        <f t="shared" si="45"/>
        <v/>
      </c>
      <c r="AB750" s="220"/>
      <c r="AC750" s="221"/>
      <c r="AD750" s="221"/>
      <c r="AE750" s="229"/>
      <c r="AF750" s="229"/>
      <c r="AG750" s="223"/>
      <c r="AH750" s="223"/>
      <c r="AI750" s="223"/>
      <c r="AJ750" s="223"/>
      <c r="AK750" s="223"/>
      <c r="AL750" s="223"/>
      <c r="AM750" s="223"/>
      <c r="AN750" s="101"/>
      <c r="AO750" s="98"/>
      <c r="AP750" s="99"/>
      <c r="AR750" s="76" t="str">
        <f t="shared" si="44"/>
        <v/>
      </c>
      <c r="AS750" s="76">
        <f t="shared" si="46"/>
        <v>0</v>
      </c>
      <c r="AT750" s="76">
        <f t="shared" si="47"/>
        <v>0</v>
      </c>
    </row>
    <row r="751" spans="1:46" ht="30" customHeight="1" x14ac:dyDescent="0.25">
      <c r="A751" s="227"/>
      <c r="B751" s="227"/>
      <c r="C751" s="227"/>
      <c r="D751" s="224"/>
      <c r="E751" s="225"/>
      <c r="F751" s="226"/>
      <c r="G751" s="224"/>
      <c r="H751" s="225"/>
      <c r="I751" s="225"/>
      <c r="J751" s="226"/>
      <c r="K751" s="111"/>
      <c r="L751" s="215"/>
      <c r="M751" s="216"/>
      <c r="N751" s="228"/>
      <c r="O751" s="228"/>
      <c r="P751" s="228"/>
      <c r="Q751" s="228"/>
      <c r="R751" s="228"/>
      <c r="S751" s="228"/>
      <c r="T751" s="228"/>
      <c r="U751" s="228"/>
      <c r="V751" s="228"/>
      <c r="W751" s="228"/>
      <c r="X751" s="100"/>
      <c r="Y751" s="100"/>
      <c r="Z751" s="100"/>
      <c r="AA751" s="219" t="str">
        <f t="shared" si="45"/>
        <v/>
      </c>
      <c r="AB751" s="220"/>
      <c r="AC751" s="221"/>
      <c r="AD751" s="221"/>
      <c r="AE751" s="229"/>
      <c r="AF751" s="229"/>
      <c r="AG751" s="223"/>
      <c r="AH751" s="223"/>
      <c r="AI751" s="223"/>
      <c r="AJ751" s="223"/>
      <c r="AK751" s="223"/>
      <c r="AL751" s="223"/>
      <c r="AM751" s="223"/>
      <c r="AN751" s="101"/>
      <c r="AO751" s="98"/>
      <c r="AP751" s="99"/>
      <c r="AR751" s="76" t="str">
        <f t="shared" si="44"/>
        <v/>
      </c>
      <c r="AS751" s="76">
        <f t="shared" si="46"/>
        <v>0</v>
      </c>
      <c r="AT751" s="76">
        <f t="shared" si="47"/>
        <v>0</v>
      </c>
    </row>
    <row r="752" spans="1:46" ht="30" customHeight="1" x14ac:dyDescent="0.25">
      <c r="A752" s="227"/>
      <c r="B752" s="227"/>
      <c r="C752" s="227"/>
      <c r="D752" s="224"/>
      <c r="E752" s="225"/>
      <c r="F752" s="226"/>
      <c r="G752" s="224"/>
      <c r="H752" s="225"/>
      <c r="I752" s="225"/>
      <c r="J752" s="226"/>
      <c r="K752" s="111"/>
      <c r="L752" s="215"/>
      <c r="M752" s="216"/>
      <c r="N752" s="228"/>
      <c r="O752" s="228"/>
      <c r="P752" s="228"/>
      <c r="Q752" s="228"/>
      <c r="R752" s="228"/>
      <c r="S752" s="228"/>
      <c r="T752" s="228"/>
      <c r="U752" s="228"/>
      <c r="V752" s="228"/>
      <c r="W752" s="228"/>
      <c r="X752" s="100"/>
      <c r="Y752" s="100"/>
      <c r="Z752" s="100"/>
      <c r="AA752" s="219" t="str">
        <f t="shared" si="45"/>
        <v/>
      </c>
      <c r="AB752" s="220"/>
      <c r="AC752" s="221"/>
      <c r="AD752" s="221"/>
      <c r="AE752" s="222"/>
      <c r="AF752" s="222"/>
      <c r="AG752" s="223"/>
      <c r="AH752" s="223"/>
      <c r="AI752" s="223"/>
      <c r="AJ752" s="223"/>
      <c r="AK752" s="223"/>
      <c r="AL752" s="223"/>
      <c r="AM752" s="223"/>
      <c r="AN752" s="101"/>
      <c r="AO752" s="98"/>
      <c r="AP752" s="99"/>
      <c r="AR752" s="76" t="str">
        <f t="shared" si="44"/>
        <v/>
      </c>
      <c r="AS752" s="76">
        <f t="shared" si="46"/>
        <v>0</v>
      </c>
      <c r="AT752" s="76">
        <f t="shared" si="47"/>
        <v>0</v>
      </c>
    </row>
    <row r="753" spans="1:46" ht="30" customHeight="1" x14ac:dyDescent="0.25">
      <c r="A753" s="227"/>
      <c r="B753" s="227"/>
      <c r="C753" s="227"/>
      <c r="D753" s="224"/>
      <c r="E753" s="225"/>
      <c r="F753" s="226"/>
      <c r="G753" s="224"/>
      <c r="H753" s="225"/>
      <c r="I753" s="225"/>
      <c r="J753" s="226"/>
      <c r="K753" s="111"/>
      <c r="L753" s="215"/>
      <c r="M753" s="216"/>
      <c r="N753" s="228"/>
      <c r="O753" s="228"/>
      <c r="P753" s="228"/>
      <c r="Q753" s="228"/>
      <c r="R753" s="228"/>
      <c r="S753" s="228"/>
      <c r="T753" s="228"/>
      <c r="U753" s="228"/>
      <c r="V753" s="228"/>
      <c r="W753" s="228"/>
      <c r="X753" s="100"/>
      <c r="Y753" s="100"/>
      <c r="Z753" s="100"/>
      <c r="AA753" s="219" t="str">
        <f t="shared" si="45"/>
        <v/>
      </c>
      <c r="AB753" s="220"/>
      <c r="AC753" s="221"/>
      <c r="AD753" s="221"/>
      <c r="AE753" s="229"/>
      <c r="AF753" s="229"/>
      <c r="AG753" s="223"/>
      <c r="AH753" s="223"/>
      <c r="AI753" s="223"/>
      <c r="AJ753" s="223"/>
      <c r="AK753" s="223"/>
      <c r="AL753" s="223"/>
      <c r="AM753" s="223"/>
      <c r="AN753" s="101"/>
      <c r="AO753" s="98"/>
      <c r="AP753" s="99"/>
      <c r="AR753" s="76" t="str">
        <f t="shared" si="44"/>
        <v/>
      </c>
      <c r="AS753" s="76">
        <f t="shared" si="46"/>
        <v>0</v>
      </c>
      <c r="AT753" s="76">
        <f t="shared" si="47"/>
        <v>0</v>
      </c>
    </row>
    <row r="754" spans="1:46" ht="30" customHeight="1" x14ac:dyDescent="0.25">
      <c r="A754" s="227"/>
      <c r="B754" s="227"/>
      <c r="C754" s="227"/>
      <c r="D754" s="224"/>
      <c r="E754" s="225"/>
      <c r="F754" s="226"/>
      <c r="G754" s="224"/>
      <c r="H754" s="225"/>
      <c r="I754" s="225"/>
      <c r="J754" s="226"/>
      <c r="K754" s="111"/>
      <c r="L754" s="215"/>
      <c r="M754" s="216"/>
      <c r="N754" s="228"/>
      <c r="O754" s="228"/>
      <c r="P754" s="228"/>
      <c r="Q754" s="228"/>
      <c r="R754" s="228"/>
      <c r="S754" s="228"/>
      <c r="T754" s="228"/>
      <c r="U754" s="228"/>
      <c r="V754" s="228"/>
      <c r="W754" s="228"/>
      <c r="X754" s="100"/>
      <c r="Y754" s="100"/>
      <c r="Z754" s="100"/>
      <c r="AA754" s="219" t="str">
        <f t="shared" si="45"/>
        <v/>
      </c>
      <c r="AB754" s="220"/>
      <c r="AC754" s="221"/>
      <c r="AD754" s="221"/>
      <c r="AE754" s="229"/>
      <c r="AF754" s="229"/>
      <c r="AG754" s="223"/>
      <c r="AH754" s="223"/>
      <c r="AI754" s="223"/>
      <c r="AJ754" s="223"/>
      <c r="AK754" s="223"/>
      <c r="AL754" s="223"/>
      <c r="AM754" s="223"/>
      <c r="AN754" s="101"/>
      <c r="AO754" s="98"/>
      <c r="AP754" s="99"/>
      <c r="AR754" s="76" t="str">
        <f t="shared" si="44"/>
        <v/>
      </c>
      <c r="AS754" s="76">
        <f t="shared" si="46"/>
        <v>0</v>
      </c>
      <c r="AT754" s="76">
        <f t="shared" si="47"/>
        <v>0</v>
      </c>
    </row>
    <row r="755" spans="1:46" ht="30" customHeight="1" x14ac:dyDescent="0.25">
      <c r="A755" s="227"/>
      <c r="B755" s="227"/>
      <c r="C755" s="227"/>
      <c r="D755" s="230"/>
      <c r="E755" s="231"/>
      <c r="F755" s="231"/>
      <c r="G755" s="230"/>
      <c r="H755" s="231"/>
      <c r="I755" s="231"/>
      <c r="J755" s="232"/>
      <c r="K755" s="111"/>
      <c r="L755" s="215"/>
      <c r="M755" s="216"/>
      <c r="N755" s="228"/>
      <c r="O755" s="228"/>
      <c r="P755" s="228"/>
      <c r="Q755" s="228"/>
      <c r="R755" s="228"/>
      <c r="S755" s="228"/>
      <c r="T755" s="228"/>
      <c r="U755" s="228"/>
      <c r="V755" s="228"/>
      <c r="W755" s="228"/>
      <c r="X755" s="100"/>
      <c r="Y755" s="100"/>
      <c r="Z755" s="100"/>
      <c r="AA755" s="219" t="str">
        <f t="shared" si="45"/>
        <v/>
      </c>
      <c r="AB755" s="220"/>
      <c r="AC755" s="221"/>
      <c r="AD755" s="221"/>
      <c r="AE755" s="229"/>
      <c r="AF755" s="229"/>
      <c r="AG755" s="223"/>
      <c r="AH755" s="223"/>
      <c r="AI755" s="223"/>
      <c r="AJ755" s="223"/>
      <c r="AK755" s="223"/>
      <c r="AL755" s="223"/>
      <c r="AM755" s="223"/>
      <c r="AN755" s="101"/>
      <c r="AO755" s="98"/>
      <c r="AP755" s="99"/>
      <c r="AR755" s="76" t="str">
        <f t="shared" si="44"/>
        <v/>
      </c>
      <c r="AS755" s="76">
        <f t="shared" si="46"/>
        <v>0</v>
      </c>
      <c r="AT755" s="76">
        <f t="shared" si="47"/>
        <v>0</v>
      </c>
    </row>
    <row r="756" spans="1:46" ht="30" customHeight="1" x14ac:dyDescent="0.25">
      <c r="A756" s="227"/>
      <c r="B756" s="227"/>
      <c r="C756" s="227"/>
      <c r="D756" s="230"/>
      <c r="E756" s="231"/>
      <c r="F756" s="231"/>
      <c r="G756" s="224"/>
      <c r="H756" s="225"/>
      <c r="I756" s="225"/>
      <c r="J756" s="226"/>
      <c r="K756" s="111"/>
      <c r="L756" s="215"/>
      <c r="M756" s="216"/>
      <c r="N756" s="228"/>
      <c r="O756" s="228"/>
      <c r="P756" s="228"/>
      <c r="Q756" s="228"/>
      <c r="R756" s="228"/>
      <c r="S756" s="228"/>
      <c r="T756" s="228"/>
      <c r="U756" s="228"/>
      <c r="V756" s="228"/>
      <c r="W756" s="228"/>
      <c r="X756" s="100"/>
      <c r="Y756" s="100"/>
      <c r="Z756" s="100"/>
      <c r="AA756" s="219" t="str">
        <f t="shared" si="45"/>
        <v/>
      </c>
      <c r="AB756" s="220"/>
      <c r="AC756" s="221"/>
      <c r="AD756" s="221"/>
      <c r="AE756" s="229"/>
      <c r="AF756" s="229"/>
      <c r="AG756" s="223"/>
      <c r="AH756" s="223"/>
      <c r="AI756" s="223"/>
      <c r="AJ756" s="223"/>
      <c r="AK756" s="223"/>
      <c r="AL756" s="223"/>
      <c r="AM756" s="223"/>
      <c r="AN756" s="101"/>
      <c r="AO756" s="98"/>
      <c r="AP756" s="99"/>
      <c r="AR756" s="76" t="str">
        <f t="shared" si="44"/>
        <v/>
      </c>
      <c r="AS756" s="76">
        <f t="shared" si="46"/>
        <v>0</v>
      </c>
      <c r="AT756" s="76">
        <f t="shared" si="47"/>
        <v>0</v>
      </c>
    </row>
    <row r="757" spans="1:46" ht="30" customHeight="1" x14ac:dyDescent="0.25">
      <c r="A757" s="227"/>
      <c r="B757" s="227"/>
      <c r="C757" s="227"/>
      <c r="D757" s="230"/>
      <c r="E757" s="231"/>
      <c r="F757" s="231"/>
      <c r="G757" s="224"/>
      <c r="H757" s="225"/>
      <c r="I757" s="225"/>
      <c r="J757" s="226"/>
      <c r="K757" s="111"/>
      <c r="L757" s="215"/>
      <c r="M757" s="216"/>
      <c r="N757" s="228"/>
      <c r="O757" s="228"/>
      <c r="P757" s="228"/>
      <c r="Q757" s="228"/>
      <c r="R757" s="228"/>
      <c r="S757" s="228"/>
      <c r="T757" s="228"/>
      <c r="U757" s="228"/>
      <c r="V757" s="228"/>
      <c r="W757" s="228"/>
      <c r="X757" s="100"/>
      <c r="Y757" s="100"/>
      <c r="Z757" s="100"/>
      <c r="AA757" s="219" t="str">
        <f t="shared" si="45"/>
        <v/>
      </c>
      <c r="AB757" s="220"/>
      <c r="AC757" s="221"/>
      <c r="AD757" s="221"/>
      <c r="AE757" s="229"/>
      <c r="AF757" s="229"/>
      <c r="AG757" s="223"/>
      <c r="AH757" s="223"/>
      <c r="AI757" s="223"/>
      <c r="AJ757" s="223"/>
      <c r="AK757" s="223"/>
      <c r="AL757" s="223"/>
      <c r="AM757" s="223"/>
      <c r="AN757" s="101"/>
      <c r="AO757" s="98"/>
      <c r="AP757" s="99"/>
      <c r="AR757" s="76" t="str">
        <f t="shared" si="44"/>
        <v/>
      </c>
      <c r="AS757" s="76">
        <f t="shared" si="46"/>
        <v>0</v>
      </c>
      <c r="AT757" s="76">
        <f t="shared" si="47"/>
        <v>0</v>
      </c>
    </row>
    <row r="758" spans="1:46" ht="30" customHeight="1" x14ac:dyDescent="0.25">
      <c r="A758" s="227"/>
      <c r="B758" s="227"/>
      <c r="C758" s="227"/>
      <c r="D758" s="230"/>
      <c r="E758" s="231"/>
      <c r="F758" s="231"/>
      <c r="G758" s="224"/>
      <c r="H758" s="225"/>
      <c r="I758" s="225"/>
      <c r="J758" s="226"/>
      <c r="K758" s="111"/>
      <c r="L758" s="215"/>
      <c r="M758" s="216"/>
      <c r="N758" s="228"/>
      <c r="O758" s="228"/>
      <c r="P758" s="228"/>
      <c r="Q758" s="228"/>
      <c r="R758" s="228"/>
      <c r="S758" s="228"/>
      <c r="T758" s="228"/>
      <c r="U758" s="228"/>
      <c r="V758" s="228"/>
      <c r="W758" s="228"/>
      <c r="X758" s="100"/>
      <c r="Y758" s="100"/>
      <c r="Z758" s="100"/>
      <c r="AA758" s="219" t="str">
        <f t="shared" si="45"/>
        <v/>
      </c>
      <c r="AB758" s="220"/>
      <c r="AC758" s="221"/>
      <c r="AD758" s="221"/>
      <c r="AE758" s="229"/>
      <c r="AF758" s="229"/>
      <c r="AG758" s="223"/>
      <c r="AH758" s="223"/>
      <c r="AI758" s="223"/>
      <c r="AJ758" s="223"/>
      <c r="AK758" s="223"/>
      <c r="AL758" s="223"/>
      <c r="AM758" s="223"/>
      <c r="AN758" s="101"/>
      <c r="AO758" s="98"/>
      <c r="AP758" s="99"/>
      <c r="AR758" s="76" t="str">
        <f t="shared" si="44"/>
        <v/>
      </c>
      <c r="AS758" s="76">
        <f t="shared" si="46"/>
        <v>0</v>
      </c>
      <c r="AT758" s="76">
        <f t="shared" si="47"/>
        <v>0</v>
      </c>
    </row>
    <row r="759" spans="1:46" ht="30" customHeight="1" x14ac:dyDescent="0.25">
      <c r="A759" s="227"/>
      <c r="B759" s="227"/>
      <c r="C759" s="227"/>
      <c r="D759" s="224"/>
      <c r="E759" s="225"/>
      <c r="F759" s="226"/>
      <c r="G759" s="224"/>
      <c r="H759" s="225"/>
      <c r="I759" s="225"/>
      <c r="J759" s="226"/>
      <c r="K759" s="111"/>
      <c r="L759" s="215"/>
      <c r="M759" s="216"/>
      <c r="N759" s="228"/>
      <c r="O759" s="228"/>
      <c r="P759" s="228"/>
      <c r="Q759" s="228"/>
      <c r="R759" s="228"/>
      <c r="S759" s="228"/>
      <c r="T759" s="228"/>
      <c r="U759" s="228"/>
      <c r="V759" s="228"/>
      <c r="W759" s="228"/>
      <c r="X759" s="100"/>
      <c r="Y759" s="100"/>
      <c r="Z759" s="100"/>
      <c r="AA759" s="219" t="str">
        <f t="shared" si="45"/>
        <v/>
      </c>
      <c r="AB759" s="220"/>
      <c r="AC759" s="221"/>
      <c r="AD759" s="221"/>
      <c r="AE759" s="229"/>
      <c r="AF759" s="229"/>
      <c r="AG759" s="223"/>
      <c r="AH759" s="223"/>
      <c r="AI759" s="223"/>
      <c r="AJ759" s="223"/>
      <c r="AK759" s="223"/>
      <c r="AL759" s="223"/>
      <c r="AM759" s="223"/>
      <c r="AN759" s="101"/>
      <c r="AO759" s="98"/>
      <c r="AP759" s="99"/>
      <c r="AR759" s="76" t="str">
        <f t="shared" si="44"/>
        <v/>
      </c>
      <c r="AS759" s="76">
        <f t="shared" si="46"/>
        <v>0</v>
      </c>
      <c r="AT759" s="76">
        <f t="shared" si="47"/>
        <v>0</v>
      </c>
    </row>
    <row r="760" spans="1:46" ht="30" customHeight="1" x14ac:dyDescent="0.25">
      <c r="A760" s="227"/>
      <c r="B760" s="227"/>
      <c r="C760" s="227"/>
      <c r="D760" s="224"/>
      <c r="E760" s="225"/>
      <c r="F760" s="226"/>
      <c r="G760" s="224"/>
      <c r="H760" s="225"/>
      <c r="I760" s="225"/>
      <c r="J760" s="226"/>
      <c r="K760" s="111"/>
      <c r="L760" s="215"/>
      <c r="M760" s="216"/>
      <c r="N760" s="228"/>
      <c r="O760" s="228"/>
      <c r="P760" s="228"/>
      <c r="Q760" s="228"/>
      <c r="R760" s="228"/>
      <c r="S760" s="228"/>
      <c r="T760" s="228"/>
      <c r="U760" s="228"/>
      <c r="V760" s="228"/>
      <c r="W760" s="228"/>
      <c r="X760" s="100"/>
      <c r="Y760" s="100"/>
      <c r="Z760" s="100"/>
      <c r="AA760" s="219" t="str">
        <f t="shared" si="45"/>
        <v/>
      </c>
      <c r="AB760" s="220"/>
      <c r="AC760" s="221"/>
      <c r="AD760" s="221"/>
      <c r="AE760" s="222"/>
      <c r="AF760" s="222"/>
      <c r="AG760" s="223"/>
      <c r="AH760" s="223"/>
      <c r="AI760" s="223"/>
      <c r="AJ760" s="223"/>
      <c r="AK760" s="223"/>
      <c r="AL760" s="223"/>
      <c r="AM760" s="223"/>
      <c r="AN760" s="101"/>
      <c r="AO760" s="98"/>
      <c r="AP760" s="99"/>
      <c r="AR760" s="76" t="str">
        <f t="shared" si="44"/>
        <v/>
      </c>
      <c r="AS760" s="76">
        <f t="shared" si="46"/>
        <v>0</v>
      </c>
      <c r="AT760" s="76">
        <f t="shared" si="47"/>
        <v>0</v>
      </c>
    </row>
    <row r="761" spans="1:46" ht="30" customHeight="1" x14ac:dyDescent="0.25">
      <c r="A761" s="227"/>
      <c r="B761" s="227"/>
      <c r="C761" s="227"/>
      <c r="D761" s="224"/>
      <c r="E761" s="225"/>
      <c r="F761" s="226"/>
      <c r="G761" s="224"/>
      <c r="H761" s="225"/>
      <c r="I761" s="225"/>
      <c r="J761" s="226"/>
      <c r="K761" s="111"/>
      <c r="L761" s="215"/>
      <c r="M761" s="216"/>
      <c r="N761" s="228"/>
      <c r="O761" s="228"/>
      <c r="P761" s="228"/>
      <c r="Q761" s="228"/>
      <c r="R761" s="228"/>
      <c r="S761" s="228"/>
      <c r="T761" s="228"/>
      <c r="U761" s="228"/>
      <c r="V761" s="228"/>
      <c r="W761" s="228"/>
      <c r="X761" s="100"/>
      <c r="Y761" s="100"/>
      <c r="Z761" s="100"/>
      <c r="AA761" s="219" t="str">
        <f t="shared" si="45"/>
        <v/>
      </c>
      <c r="AB761" s="220"/>
      <c r="AC761" s="221"/>
      <c r="AD761" s="221"/>
      <c r="AE761" s="229"/>
      <c r="AF761" s="229"/>
      <c r="AG761" s="223"/>
      <c r="AH761" s="223"/>
      <c r="AI761" s="223"/>
      <c r="AJ761" s="223"/>
      <c r="AK761" s="223"/>
      <c r="AL761" s="223"/>
      <c r="AM761" s="223"/>
      <c r="AN761" s="101"/>
      <c r="AO761" s="98"/>
      <c r="AP761" s="99"/>
      <c r="AR761" s="76" t="str">
        <f t="shared" si="44"/>
        <v/>
      </c>
      <c r="AS761" s="76">
        <f t="shared" si="46"/>
        <v>0</v>
      </c>
      <c r="AT761" s="76">
        <f t="shared" si="47"/>
        <v>0</v>
      </c>
    </row>
    <row r="762" spans="1:46" ht="30" customHeight="1" x14ac:dyDescent="0.25">
      <c r="A762" s="227"/>
      <c r="B762" s="227"/>
      <c r="C762" s="227"/>
      <c r="D762" s="224"/>
      <c r="E762" s="225"/>
      <c r="F762" s="226"/>
      <c r="G762" s="224"/>
      <c r="H762" s="225"/>
      <c r="I762" s="225"/>
      <c r="J762" s="226"/>
      <c r="K762" s="111"/>
      <c r="L762" s="215"/>
      <c r="M762" s="216"/>
      <c r="N762" s="228"/>
      <c r="O762" s="228"/>
      <c r="P762" s="228"/>
      <c r="Q762" s="228"/>
      <c r="R762" s="228"/>
      <c r="S762" s="228"/>
      <c r="T762" s="228"/>
      <c r="U762" s="228"/>
      <c r="V762" s="228"/>
      <c r="W762" s="228"/>
      <c r="X762" s="100"/>
      <c r="Y762" s="100"/>
      <c r="Z762" s="100"/>
      <c r="AA762" s="219" t="str">
        <f t="shared" si="45"/>
        <v/>
      </c>
      <c r="AB762" s="220"/>
      <c r="AC762" s="221"/>
      <c r="AD762" s="221"/>
      <c r="AE762" s="229"/>
      <c r="AF762" s="229"/>
      <c r="AG762" s="223"/>
      <c r="AH762" s="223"/>
      <c r="AI762" s="223"/>
      <c r="AJ762" s="223"/>
      <c r="AK762" s="223"/>
      <c r="AL762" s="223"/>
      <c r="AM762" s="223"/>
      <c r="AN762" s="101"/>
      <c r="AO762" s="98"/>
      <c r="AP762" s="99"/>
      <c r="AR762" s="76" t="str">
        <f t="shared" si="44"/>
        <v/>
      </c>
      <c r="AS762" s="76">
        <f t="shared" si="46"/>
        <v>0</v>
      </c>
      <c r="AT762" s="76">
        <f t="shared" si="47"/>
        <v>0</v>
      </c>
    </row>
    <row r="763" spans="1:46" ht="30" customHeight="1" x14ac:dyDescent="0.25">
      <c r="A763" s="227"/>
      <c r="B763" s="227"/>
      <c r="C763" s="227"/>
      <c r="D763" s="224"/>
      <c r="E763" s="225"/>
      <c r="F763" s="226"/>
      <c r="G763" s="224"/>
      <c r="H763" s="225"/>
      <c r="I763" s="225"/>
      <c r="J763" s="226"/>
      <c r="K763" s="111"/>
      <c r="L763" s="215"/>
      <c r="M763" s="216"/>
      <c r="N763" s="228"/>
      <c r="O763" s="228"/>
      <c r="P763" s="228"/>
      <c r="Q763" s="228"/>
      <c r="R763" s="228"/>
      <c r="S763" s="228"/>
      <c r="T763" s="228"/>
      <c r="U763" s="228"/>
      <c r="V763" s="228"/>
      <c r="W763" s="228"/>
      <c r="X763" s="100"/>
      <c r="Y763" s="100"/>
      <c r="Z763" s="100"/>
      <c r="AA763" s="219" t="str">
        <f t="shared" si="45"/>
        <v/>
      </c>
      <c r="AB763" s="220"/>
      <c r="AC763" s="221"/>
      <c r="AD763" s="221"/>
      <c r="AE763" s="229"/>
      <c r="AF763" s="229"/>
      <c r="AG763" s="223"/>
      <c r="AH763" s="223"/>
      <c r="AI763" s="223"/>
      <c r="AJ763" s="223"/>
      <c r="AK763" s="223"/>
      <c r="AL763" s="223"/>
      <c r="AM763" s="223"/>
      <c r="AN763" s="101"/>
      <c r="AO763" s="98"/>
      <c r="AP763" s="99"/>
      <c r="AR763" s="76" t="str">
        <f t="shared" si="44"/>
        <v/>
      </c>
      <c r="AS763" s="76">
        <f t="shared" si="46"/>
        <v>0</v>
      </c>
      <c r="AT763" s="76">
        <f t="shared" si="47"/>
        <v>0</v>
      </c>
    </row>
    <row r="764" spans="1:46" ht="30" customHeight="1" x14ac:dyDescent="0.25">
      <c r="A764" s="227"/>
      <c r="B764" s="227"/>
      <c r="C764" s="227"/>
      <c r="D764" s="224"/>
      <c r="E764" s="225"/>
      <c r="F764" s="226"/>
      <c r="G764" s="224"/>
      <c r="H764" s="225"/>
      <c r="I764" s="225"/>
      <c r="J764" s="226"/>
      <c r="K764" s="111"/>
      <c r="L764" s="215"/>
      <c r="M764" s="216"/>
      <c r="N764" s="228"/>
      <c r="O764" s="228"/>
      <c r="P764" s="228"/>
      <c r="Q764" s="228"/>
      <c r="R764" s="228"/>
      <c r="S764" s="228"/>
      <c r="T764" s="228"/>
      <c r="U764" s="228"/>
      <c r="V764" s="228"/>
      <c r="W764" s="228"/>
      <c r="X764" s="100"/>
      <c r="Y764" s="100"/>
      <c r="Z764" s="100"/>
      <c r="AA764" s="219" t="str">
        <f t="shared" si="45"/>
        <v/>
      </c>
      <c r="AB764" s="220"/>
      <c r="AC764" s="221"/>
      <c r="AD764" s="221"/>
      <c r="AE764" s="229"/>
      <c r="AF764" s="229"/>
      <c r="AG764" s="223"/>
      <c r="AH764" s="223"/>
      <c r="AI764" s="223"/>
      <c r="AJ764" s="223"/>
      <c r="AK764" s="223"/>
      <c r="AL764" s="223"/>
      <c r="AM764" s="223"/>
      <c r="AN764" s="101"/>
      <c r="AO764" s="98"/>
      <c r="AP764" s="99"/>
      <c r="AR764" s="76" t="str">
        <f t="shared" si="44"/>
        <v/>
      </c>
      <c r="AS764" s="76">
        <f t="shared" si="46"/>
        <v>0</v>
      </c>
      <c r="AT764" s="76">
        <f t="shared" si="47"/>
        <v>0</v>
      </c>
    </row>
    <row r="765" spans="1:46" ht="30" customHeight="1" x14ac:dyDescent="0.25">
      <c r="A765" s="227"/>
      <c r="B765" s="227"/>
      <c r="C765" s="227"/>
      <c r="D765" s="214"/>
      <c r="E765" s="214"/>
      <c r="F765" s="214"/>
      <c r="G765" s="214"/>
      <c r="H765" s="214"/>
      <c r="I765" s="214"/>
      <c r="J765" s="214"/>
      <c r="K765" s="111"/>
      <c r="L765" s="215"/>
      <c r="M765" s="216"/>
      <c r="N765" s="228"/>
      <c r="O765" s="228"/>
      <c r="P765" s="228"/>
      <c r="Q765" s="228"/>
      <c r="R765" s="228"/>
      <c r="S765" s="228"/>
      <c r="T765" s="228"/>
      <c r="U765" s="228"/>
      <c r="V765" s="228"/>
      <c r="W765" s="228"/>
      <c r="X765" s="100"/>
      <c r="Y765" s="100"/>
      <c r="Z765" s="100"/>
      <c r="AA765" s="219" t="str">
        <f t="shared" si="45"/>
        <v/>
      </c>
      <c r="AB765" s="220"/>
      <c r="AC765" s="221"/>
      <c r="AD765" s="221"/>
      <c r="AE765" s="222"/>
      <c r="AF765" s="222"/>
      <c r="AG765" s="223"/>
      <c r="AH765" s="223"/>
      <c r="AI765" s="223"/>
      <c r="AJ765" s="223"/>
      <c r="AK765" s="223"/>
      <c r="AL765" s="223"/>
      <c r="AM765" s="223"/>
      <c r="AN765" s="101"/>
      <c r="AO765" s="98"/>
      <c r="AP765" s="99"/>
      <c r="AR765" s="76" t="str">
        <f t="shared" si="44"/>
        <v/>
      </c>
      <c r="AS765" s="76">
        <f t="shared" si="46"/>
        <v>0</v>
      </c>
      <c r="AT765" s="76">
        <f t="shared" si="47"/>
        <v>0</v>
      </c>
    </row>
    <row r="766" spans="1:46" ht="30" customHeight="1" x14ac:dyDescent="0.25">
      <c r="A766" s="227"/>
      <c r="B766" s="227"/>
      <c r="C766" s="227"/>
      <c r="D766" s="214"/>
      <c r="E766" s="214"/>
      <c r="F766" s="214"/>
      <c r="G766" s="214"/>
      <c r="H766" s="214"/>
      <c r="I766" s="214"/>
      <c r="J766" s="214"/>
      <c r="K766" s="111"/>
      <c r="L766" s="215"/>
      <c r="M766" s="216"/>
      <c r="N766" s="228"/>
      <c r="O766" s="228"/>
      <c r="P766" s="228"/>
      <c r="Q766" s="228"/>
      <c r="R766" s="228"/>
      <c r="S766" s="228"/>
      <c r="T766" s="228"/>
      <c r="U766" s="228"/>
      <c r="V766" s="228"/>
      <c r="W766" s="228"/>
      <c r="X766" s="100"/>
      <c r="Y766" s="100"/>
      <c r="Z766" s="100"/>
      <c r="AA766" s="219" t="str">
        <f t="shared" si="45"/>
        <v/>
      </c>
      <c r="AB766" s="220"/>
      <c r="AC766" s="221"/>
      <c r="AD766" s="221"/>
      <c r="AE766" s="222"/>
      <c r="AF766" s="222"/>
      <c r="AG766" s="223"/>
      <c r="AH766" s="223"/>
      <c r="AI766" s="223"/>
      <c r="AJ766" s="223"/>
      <c r="AK766" s="223"/>
      <c r="AL766" s="223"/>
      <c r="AM766" s="223"/>
      <c r="AN766" s="101"/>
      <c r="AO766" s="98"/>
      <c r="AP766" s="99"/>
      <c r="AR766" s="76" t="str">
        <f t="shared" si="44"/>
        <v/>
      </c>
      <c r="AS766" s="76">
        <f t="shared" si="46"/>
        <v>0</v>
      </c>
      <c r="AT766" s="76">
        <f t="shared" si="47"/>
        <v>0</v>
      </c>
    </row>
    <row r="767" spans="1:46" ht="30" customHeight="1" x14ac:dyDescent="0.25">
      <c r="A767" s="227"/>
      <c r="B767" s="227"/>
      <c r="C767" s="227"/>
      <c r="D767" s="214"/>
      <c r="E767" s="214"/>
      <c r="F767" s="214"/>
      <c r="G767" s="214"/>
      <c r="H767" s="214"/>
      <c r="I767" s="214"/>
      <c r="J767" s="214"/>
      <c r="K767" s="111"/>
      <c r="L767" s="215"/>
      <c r="M767" s="216"/>
      <c r="N767" s="228"/>
      <c r="O767" s="228"/>
      <c r="P767" s="228"/>
      <c r="Q767" s="228"/>
      <c r="R767" s="228"/>
      <c r="S767" s="228"/>
      <c r="T767" s="228"/>
      <c r="U767" s="228"/>
      <c r="V767" s="228"/>
      <c r="W767" s="228"/>
      <c r="X767" s="100"/>
      <c r="Y767" s="100"/>
      <c r="Z767" s="100"/>
      <c r="AA767" s="219" t="str">
        <f t="shared" si="45"/>
        <v/>
      </c>
      <c r="AB767" s="220"/>
      <c r="AC767" s="221"/>
      <c r="AD767" s="221"/>
      <c r="AE767" s="222"/>
      <c r="AF767" s="222"/>
      <c r="AG767" s="223"/>
      <c r="AH767" s="223"/>
      <c r="AI767" s="223"/>
      <c r="AJ767" s="223"/>
      <c r="AK767" s="223"/>
      <c r="AL767" s="223"/>
      <c r="AM767" s="223"/>
      <c r="AN767" s="101"/>
      <c r="AO767" s="98"/>
      <c r="AP767" s="99"/>
      <c r="AR767" s="76" t="str">
        <f t="shared" si="44"/>
        <v/>
      </c>
      <c r="AS767" s="76">
        <f t="shared" si="46"/>
        <v>0</v>
      </c>
      <c r="AT767" s="76">
        <f t="shared" si="47"/>
        <v>0</v>
      </c>
    </row>
    <row r="768" spans="1:46" ht="30" customHeight="1" x14ac:dyDescent="0.25">
      <c r="A768" s="227"/>
      <c r="B768" s="227"/>
      <c r="C768" s="227"/>
      <c r="D768" s="224"/>
      <c r="E768" s="225"/>
      <c r="F768" s="226"/>
      <c r="G768" s="224"/>
      <c r="H768" s="225"/>
      <c r="I768" s="225"/>
      <c r="J768" s="226"/>
      <c r="K768" s="111"/>
      <c r="L768" s="215"/>
      <c r="M768" s="216"/>
      <c r="N768" s="228"/>
      <c r="O768" s="228"/>
      <c r="P768" s="228"/>
      <c r="Q768" s="228"/>
      <c r="R768" s="228"/>
      <c r="S768" s="228"/>
      <c r="T768" s="228"/>
      <c r="U768" s="228"/>
      <c r="V768" s="228"/>
      <c r="W768" s="228"/>
      <c r="X768" s="100"/>
      <c r="Y768" s="100"/>
      <c r="Z768" s="100"/>
      <c r="AA768" s="219" t="str">
        <f t="shared" si="45"/>
        <v/>
      </c>
      <c r="AB768" s="220"/>
      <c r="AC768" s="221"/>
      <c r="AD768" s="221"/>
      <c r="AE768" s="222"/>
      <c r="AF768" s="222"/>
      <c r="AG768" s="223"/>
      <c r="AH768" s="223"/>
      <c r="AI768" s="223"/>
      <c r="AJ768" s="223"/>
      <c r="AK768" s="223"/>
      <c r="AL768" s="223"/>
      <c r="AM768" s="223"/>
      <c r="AN768" s="101"/>
      <c r="AO768" s="98"/>
      <c r="AP768" s="99"/>
      <c r="AR768" s="76" t="str">
        <f t="shared" si="44"/>
        <v/>
      </c>
      <c r="AS768" s="76">
        <f t="shared" si="46"/>
        <v>0</v>
      </c>
      <c r="AT768" s="76">
        <f t="shared" si="47"/>
        <v>0</v>
      </c>
    </row>
    <row r="769" spans="1:46" ht="30" customHeight="1" x14ac:dyDescent="0.25">
      <c r="A769" s="227"/>
      <c r="B769" s="227"/>
      <c r="C769" s="227"/>
      <c r="D769" s="224"/>
      <c r="E769" s="225"/>
      <c r="F769" s="226"/>
      <c r="G769" s="224"/>
      <c r="H769" s="225"/>
      <c r="I769" s="225"/>
      <c r="J769" s="226"/>
      <c r="K769" s="111"/>
      <c r="L769" s="215"/>
      <c r="M769" s="216"/>
      <c r="N769" s="228"/>
      <c r="O769" s="228"/>
      <c r="P769" s="228"/>
      <c r="Q769" s="228"/>
      <c r="R769" s="228"/>
      <c r="S769" s="228"/>
      <c r="T769" s="228"/>
      <c r="U769" s="228"/>
      <c r="V769" s="228"/>
      <c r="W769" s="228"/>
      <c r="X769" s="100"/>
      <c r="Y769" s="100"/>
      <c r="Z769" s="100"/>
      <c r="AA769" s="219" t="str">
        <f t="shared" si="45"/>
        <v/>
      </c>
      <c r="AB769" s="220"/>
      <c r="AC769" s="221"/>
      <c r="AD769" s="221"/>
      <c r="AE769" s="222"/>
      <c r="AF769" s="222"/>
      <c r="AG769" s="223"/>
      <c r="AH769" s="223"/>
      <c r="AI769" s="223"/>
      <c r="AJ769" s="223"/>
      <c r="AK769" s="223"/>
      <c r="AL769" s="223"/>
      <c r="AM769" s="223"/>
      <c r="AN769" s="101"/>
      <c r="AO769" s="98"/>
      <c r="AP769" s="99"/>
      <c r="AR769" s="76" t="str">
        <f t="shared" si="44"/>
        <v/>
      </c>
      <c r="AS769" s="76">
        <f t="shared" si="46"/>
        <v>0</v>
      </c>
      <c r="AT769" s="76">
        <f t="shared" si="47"/>
        <v>0</v>
      </c>
    </row>
    <row r="770" spans="1:46" ht="30" customHeight="1" x14ac:dyDescent="0.25">
      <c r="A770" s="227"/>
      <c r="B770" s="227"/>
      <c r="C770" s="227"/>
      <c r="D770" s="224"/>
      <c r="E770" s="225"/>
      <c r="F770" s="226"/>
      <c r="G770" s="224"/>
      <c r="H770" s="225"/>
      <c r="I770" s="225"/>
      <c r="J770" s="226"/>
      <c r="K770" s="111"/>
      <c r="L770" s="215"/>
      <c r="M770" s="216"/>
      <c r="N770" s="228"/>
      <c r="O770" s="228"/>
      <c r="P770" s="228"/>
      <c r="Q770" s="228"/>
      <c r="R770" s="228"/>
      <c r="S770" s="228"/>
      <c r="T770" s="228"/>
      <c r="U770" s="228"/>
      <c r="V770" s="228"/>
      <c r="W770" s="228"/>
      <c r="X770" s="100"/>
      <c r="Y770" s="100"/>
      <c r="Z770" s="100"/>
      <c r="AA770" s="219" t="str">
        <f t="shared" si="45"/>
        <v/>
      </c>
      <c r="AB770" s="220"/>
      <c r="AC770" s="221"/>
      <c r="AD770" s="221"/>
      <c r="AE770" s="222"/>
      <c r="AF770" s="222"/>
      <c r="AG770" s="223"/>
      <c r="AH770" s="223"/>
      <c r="AI770" s="223"/>
      <c r="AJ770" s="223"/>
      <c r="AK770" s="223"/>
      <c r="AL770" s="223"/>
      <c r="AM770" s="223"/>
      <c r="AN770" s="101"/>
      <c r="AO770" s="98"/>
      <c r="AP770" s="99"/>
      <c r="AR770" s="76" t="str">
        <f t="shared" si="44"/>
        <v/>
      </c>
      <c r="AS770" s="76">
        <f t="shared" si="46"/>
        <v>0</v>
      </c>
      <c r="AT770" s="76">
        <f t="shared" si="47"/>
        <v>0</v>
      </c>
    </row>
    <row r="771" spans="1:46" ht="30" customHeight="1" x14ac:dyDescent="0.25">
      <c r="A771" s="227"/>
      <c r="B771" s="227"/>
      <c r="C771" s="227"/>
      <c r="D771" s="224"/>
      <c r="E771" s="225"/>
      <c r="F771" s="226"/>
      <c r="G771" s="224"/>
      <c r="H771" s="225"/>
      <c r="I771" s="225"/>
      <c r="J771" s="226"/>
      <c r="K771" s="111"/>
      <c r="L771" s="215"/>
      <c r="M771" s="216"/>
      <c r="N771" s="228"/>
      <c r="O771" s="228"/>
      <c r="P771" s="228"/>
      <c r="Q771" s="228"/>
      <c r="R771" s="228"/>
      <c r="S771" s="228"/>
      <c r="T771" s="228"/>
      <c r="U771" s="228"/>
      <c r="V771" s="228"/>
      <c r="W771" s="228"/>
      <c r="X771" s="100"/>
      <c r="Y771" s="100"/>
      <c r="Z771" s="100"/>
      <c r="AA771" s="219" t="str">
        <f t="shared" si="45"/>
        <v/>
      </c>
      <c r="AB771" s="220"/>
      <c r="AC771" s="221"/>
      <c r="AD771" s="221"/>
      <c r="AE771" s="222"/>
      <c r="AF771" s="222"/>
      <c r="AG771" s="223"/>
      <c r="AH771" s="223"/>
      <c r="AI771" s="223"/>
      <c r="AJ771" s="223"/>
      <c r="AK771" s="223"/>
      <c r="AL771" s="223"/>
      <c r="AM771" s="223"/>
      <c r="AN771" s="101"/>
      <c r="AO771" s="98"/>
      <c r="AP771" s="99"/>
      <c r="AR771" s="76" t="str">
        <f t="shared" si="44"/>
        <v/>
      </c>
      <c r="AS771" s="76">
        <f t="shared" si="46"/>
        <v>0</v>
      </c>
      <c r="AT771" s="76">
        <f t="shared" si="47"/>
        <v>0</v>
      </c>
    </row>
    <row r="772" spans="1:46" ht="30" customHeight="1" x14ac:dyDescent="0.25">
      <c r="A772" s="227"/>
      <c r="B772" s="227"/>
      <c r="C772" s="227"/>
      <c r="D772" s="224"/>
      <c r="E772" s="225"/>
      <c r="F772" s="226"/>
      <c r="G772" s="224"/>
      <c r="H772" s="225"/>
      <c r="I772" s="225"/>
      <c r="J772" s="226"/>
      <c r="K772" s="111"/>
      <c r="L772" s="215"/>
      <c r="M772" s="216"/>
      <c r="N772" s="228"/>
      <c r="O772" s="228"/>
      <c r="P772" s="228"/>
      <c r="Q772" s="228"/>
      <c r="R772" s="228"/>
      <c r="S772" s="228"/>
      <c r="T772" s="228"/>
      <c r="U772" s="228"/>
      <c r="V772" s="228"/>
      <c r="W772" s="228"/>
      <c r="X772" s="100"/>
      <c r="Y772" s="100"/>
      <c r="Z772" s="100"/>
      <c r="AA772" s="219" t="str">
        <f t="shared" si="45"/>
        <v/>
      </c>
      <c r="AB772" s="220"/>
      <c r="AC772" s="221"/>
      <c r="AD772" s="221"/>
      <c r="AE772" s="222"/>
      <c r="AF772" s="222"/>
      <c r="AG772" s="223"/>
      <c r="AH772" s="223"/>
      <c r="AI772" s="223"/>
      <c r="AJ772" s="223"/>
      <c r="AK772" s="223"/>
      <c r="AL772" s="223"/>
      <c r="AM772" s="223"/>
      <c r="AN772" s="101"/>
      <c r="AO772" s="98"/>
      <c r="AP772" s="99"/>
      <c r="AR772" s="76" t="str">
        <f t="shared" si="44"/>
        <v/>
      </c>
      <c r="AS772" s="76">
        <f t="shared" si="46"/>
        <v>0</v>
      </c>
      <c r="AT772" s="76">
        <f t="shared" si="47"/>
        <v>0</v>
      </c>
    </row>
    <row r="773" spans="1:46" ht="30" customHeight="1" x14ac:dyDescent="0.25">
      <c r="A773" s="227"/>
      <c r="B773" s="227"/>
      <c r="C773" s="227"/>
      <c r="D773" s="224"/>
      <c r="E773" s="225"/>
      <c r="F773" s="226"/>
      <c r="G773" s="224"/>
      <c r="H773" s="225"/>
      <c r="I773" s="225"/>
      <c r="J773" s="226"/>
      <c r="K773" s="111"/>
      <c r="L773" s="215"/>
      <c r="M773" s="216"/>
      <c r="N773" s="228"/>
      <c r="O773" s="228"/>
      <c r="P773" s="228"/>
      <c r="Q773" s="228"/>
      <c r="R773" s="228"/>
      <c r="S773" s="228"/>
      <c r="T773" s="228"/>
      <c r="U773" s="228"/>
      <c r="V773" s="228"/>
      <c r="W773" s="228"/>
      <c r="X773" s="100"/>
      <c r="Y773" s="100"/>
      <c r="Z773" s="100"/>
      <c r="AA773" s="219" t="str">
        <f t="shared" si="45"/>
        <v/>
      </c>
      <c r="AB773" s="220"/>
      <c r="AC773" s="221"/>
      <c r="AD773" s="221"/>
      <c r="AE773" s="222"/>
      <c r="AF773" s="222"/>
      <c r="AG773" s="223"/>
      <c r="AH773" s="223"/>
      <c r="AI773" s="223"/>
      <c r="AJ773" s="223"/>
      <c r="AK773" s="223"/>
      <c r="AL773" s="223"/>
      <c r="AM773" s="223"/>
      <c r="AN773" s="101"/>
      <c r="AO773" s="98"/>
      <c r="AP773" s="99"/>
      <c r="AR773" s="76" t="str">
        <f t="shared" si="44"/>
        <v/>
      </c>
      <c r="AS773" s="76">
        <f t="shared" si="46"/>
        <v>0</v>
      </c>
      <c r="AT773" s="76">
        <f t="shared" si="47"/>
        <v>0</v>
      </c>
    </row>
    <row r="774" spans="1:46" ht="30" customHeight="1" x14ac:dyDescent="0.25">
      <c r="A774" s="227"/>
      <c r="B774" s="227"/>
      <c r="C774" s="227"/>
      <c r="D774" s="224"/>
      <c r="E774" s="225"/>
      <c r="F774" s="226"/>
      <c r="G774" s="224"/>
      <c r="H774" s="225"/>
      <c r="I774" s="225"/>
      <c r="J774" s="226"/>
      <c r="K774" s="111"/>
      <c r="L774" s="215"/>
      <c r="M774" s="216"/>
      <c r="N774" s="228"/>
      <c r="O774" s="228"/>
      <c r="P774" s="228"/>
      <c r="Q774" s="228"/>
      <c r="R774" s="228"/>
      <c r="S774" s="228"/>
      <c r="T774" s="228"/>
      <c r="U774" s="228"/>
      <c r="V774" s="228"/>
      <c r="W774" s="228"/>
      <c r="X774" s="100"/>
      <c r="Y774" s="100"/>
      <c r="Z774" s="100"/>
      <c r="AA774" s="219" t="str">
        <f t="shared" si="45"/>
        <v/>
      </c>
      <c r="AB774" s="220"/>
      <c r="AC774" s="221"/>
      <c r="AD774" s="221"/>
      <c r="AE774" s="222"/>
      <c r="AF774" s="222"/>
      <c r="AG774" s="223"/>
      <c r="AH774" s="223"/>
      <c r="AI774" s="223"/>
      <c r="AJ774" s="223"/>
      <c r="AK774" s="223"/>
      <c r="AL774" s="223"/>
      <c r="AM774" s="223"/>
      <c r="AN774" s="101"/>
      <c r="AO774" s="98"/>
      <c r="AP774" s="99"/>
      <c r="AR774" s="76" t="str">
        <f t="shared" si="44"/>
        <v/>
      </c>
      <c r="AS774" s="76">
        <f t="shared" si="46"/>
        <v>0</v>
      </c>
      <c r="AT774" s="76">
        <f t="shared" si="47"/>
        <v>0</v>
      </c>
    </row>
    <row r="775" spans="1:46" ht="30" customHeight="1" x14ac:dyDescent="0.25">
      <c r="A775" s="227"/>
      <c r="B775" s="227"/>
      <c r="C775" s="227"/>
      <c r="D775" s="224"/>
      <c r="E775" s="225"/>
      <c r="F775" s="226"/>
      <c r="G775" s="224"/>
      <c r="H775" s="225"/>
      <c r="I775" s="225"/>
      <c r="J775" s="226"/>
      <c r="K775" s="111"/>
      <c r="L775" s="215"/>
      <c r="M775" s="216"/>
      <c r="N775" s="228"/>
      <c r="O775" s="228"/>
      <c r="P775" s="228"/>
      <c r="Q775" s="228"/>
      <c r="R775" s="228"/>
      <c r="S775" s="228"/>
      <c r="T775" s="228"/>
      <c r="U775" s="228"/>
      <c r="V775" s="228"/>
      <c r="W775" s="228"/>
      <c r="X775" s="100"/>
      <c r="Y775" s="100"/>
      <c r="Z775" s="100"/>
      <c r="AA775" s="219" t="str">
        <f t="shared" si="45"/>
        <v/>
      </c>
      <c r="AB775" s="220"/>
      <c r="AC775" s="221"/>
      <c r="AD775" s="221"/>
      <c r="AE775" s="222"/>
      <c r="AF775" s="222"/>
      <c r="AG775" s="223"/>
      <c r="AH775" s="223"/>
      <c r="AI775" s="223"/>
      <c r="AJ775" s="223"/>
      <c r="AK775" s="223"/>
      <c r="AL775" s="223"/>
      <c r="AM775" s="223"/>
      <c r="AN775" s="101"/>
      <c r="AO775" s="98"/>
      <c r="AP775" s="99"/>
      <c r="AR775" s="76" t="str">
        <f t="shared" si="44"/>
        <v/>
      </c>
      <c r="AS775" s="76">
        <f t="shared" si="46"/>
        <v>0</v>
      </c>
      <c r="AT775" s="76">
        <f t="shared" si="47"/>
        <v>0</v>
      </c>
    </row>
    <row r="776" spans="1:46" ht="30" customHeight="1" x14ac:dyDescent="0.25">
      <c r="A776" s="227"/>
      <c r="B776" s="227"/>
      <c r="C776" s="227"/>
      <c r="D776" s="224"/>
      <c r="E776" s="225"/>
      <c r="F776" s="226"/>
      <c r="G776" s="224"/>
      <c r="H776" s="225"/>
      <c r="I776" s="225"/>
      <c r="J776" s="226"/>
      <c r="K776" s="111"/>
      <c r="L776" s="215"/>
      <c r="M776" s="216"/>
      <c r="N776" s="228"/>
      <c r="O776" s="228"/>
      <c r="P776" s="228"/>
      <c r="Q776" s="228"/>
      <c r="R776" s="228"/>
      <c r="S776" s="228"/>
      <c r="T776" s="228"/>
      <c r="U776" s="228"/>
      <c r="V776" s="228"/>
      <c r="W776" s="228"/>
      <c r="X776" s="100"/>
      <c r="Y776" s="100"/>
      <c r="Z776" s="100"/>
      <c r="AA776" s="219" t="str">
        <f t="shared" si="45"/>
        <v/>
      </c>
      <c r="AB776" s="220"/>
      <c r="AC776" s="221"/>
      <c r="AD776" s="221"/>
      <c r="AE776" s="222"/>
      <c r="AF776" s="222"/>
      <c r="AG776" s="223"/>
      <c r="AH776" s="223"/>
      <c r="AI776" s="223"/>
      <c r="AJ776" s="223"/>
      <c r="AK776" s="223"/>
      <c r="AL776" s="223"/>
      <c r="AM776" s="223"/>
      <c r="AN776" s="101"/>
      <c r="AO776" s="98"/>
      <c r="AP776" s="99"/>
      <c r="AR776" s="76" t="str">
        <f t="shared" si="44"/>
        <v/>
      </c>
      <c r="AS776" s="76">
        <f t="shared" si="46"/>
        <v>0</v>
      </c>
      <c r="AT776" s="76">
        <f t="shared" si="47"/>
        <v>0</v>
      </c>
    </row>
    <row r="777" spans="1:46" ht="30" customHeight="1" x14ac:dyDescent="0.25">
      <c r="A777" s="227"/>
      <c r="B777" s="227"/>
      <c r="C777" s="227"/>
      <c r="D777" s="224"/>
      <c r="E777" s="225"/>
      <c r="F777" s="226"/>
      <c r="G777" s="224"/>
      <c r="H777" s="225"/>
      <c r="I777" s="225"/>
      <c r="J777" s="226"/>
      <c r="K777" s="111"/>
      <c r="L777" s="215"/>
      <c r="M777" s="216"/>
      <c r="N777" s="228"/>
      <c r="O777" s="228"/>
      <c r="P777" s="228"/>
      <c r="Q777" s="228"/>
      <c r="R777" s="228"/>
      <c r="S777" s="228"/>
      <c r="T777" s="228"/>
      <c r="U777" s="228"/>
      <c r="V777" s="228"/>
      <c r="W777" s="228"/>
      <c r="X777" s="100"/>
      <c r="Y777" s="100"/>
      <c r="Z777" s="100"/>
      <c r="AA777" s="219" t="str">
        <f t="shared" si="45"/>
        <v/>
      </c>
      <c r="AB777" s="220"/>
      <c r="AC777" s="221"/>
      <c r="AD777" s="221"/>
      <c r="AE777" s="222"/>
      <c r="AF777" s="222"/>
      <c r="AG777" s="223"/>
      <c r="AH777" s="223"/>
      <c r="AI777" s="223"/>
      <c r="AJ777" s="223"/>
      <c r="AK777" s="223"/>
      <c r="AL777" s="223"/>
      <c r="AM777" s="223"/>
      <c r="AN777" s="101"/>
      <c r="AO777" s="98"/>
      <c r="AP777" s="99"/>
      <c r="AR777" s="76" t="str">
        <f t="shared" si="44"/>
        <v/>
      </c>
      <c r="AS777" s="76">
        <f t="shared" si="46"/>
        <v>0</v>
      </c>
      <c r="AT777" s="76">
        <f t="shared" si="47"/>
        <v>0</v>
      </c>
    </row>
    <row r="778" spans="1:46" ht="30" customHeight="1" x14ac:dyDescent="0.25">
      <c r="A778" s="214"/>
      <c r="B778" s="214"/>
      <c r="C778" s="214"/>
      <c r="D778" s="214"/>
      <c r="E778" s="214"/>
      <c r="F778" s="214"/>
      <c r="G778" s="214"/>
      <c r="H778" s="214"/>
      <c r="I778" s="214"/>
      <c r="J778" s="214"/>
      <c r="K778" s="111"/>
      <c r="L778" s="215"/>
      <c r="M778" s="216"/>
      <c r="N778" s="217"/>
      <c r="O778" s="217"/>
      <c r="P778" s="217"/>
      <c r="Q778" s="217"/>
      <c r="R778" s="217"/>
      <c r="S778" s="218"/>
      <c r="T778" s="218"/>
      <c r="U778" s="218"/>
      <c r="V778" s="218"/>
      <c r="W778" s="218"/>
      <c r="X778" s="100"/>
      <c r="Y778" s="100"/>
      <c r="Z778" s="100"/>
      <c r="AA778" s="219" t="str">
        <f t="shared" si="45"/>
        <v/>
      </c>
      <c r="AB778" s="220"/>
      <c r="AC778" s="221"/>
      <c r="AD778" s="221"/>
      <c r="AE778" s="222"/>
      <c r="AF778" s="222"/>
      <c r="AG778" s="223"/>
      <c r="AH778" s="223"/>
      <c r="AI778" s="223"/>
      <c r="AJ778" s="223"/>
      <c r="AK778" s="223"/>
      <c r="AL778" s="223"/>
      <c r="AM778" s="223"/>
      <c r="AN778" s="101"/>
      <c r="AO778" s="98"/>
      <c r="AP778" s="99"/>
      <c r="AR778" s="76" t="str">
        <f t="shared" si="44"/>
        <v/>
      </c>
      <c r="AS778" s="76">
        <f t="shared" si="46"/>
        <v>0</v>
      </c>
      <c r="AT778" s="76">
        <f t="shared" si="47"/>
        <v>0</v>
      </c>
    </row>
    <row r="779" spans="1:46" ht="30" customHeight="1" x14ac:dyDescent="0.25">
      <c r="A779" s="214"/>
      <c r="B779" s="214"/>
      <c r="C779" s="214"/>
      <c r="D779" s="214"/>
      <c r="E779" s="214"/>
      <c r="F779" s="214"/>
      <c r="G779" s="214"/>
      <c r="H779" s="214"/>
      <c r="I779" s="214"/>
      <c r="J779" s="214"/>
      <c r="K779" s="111"/>
      <c r="L779" s="215"/>
      <c r="M779" s="216"/>
      <c r="N779" s="217"/>
      <c r="O779" s="217"/>
      <c r="P779" s="217"/>
      <c r="Q779" s="217"/>
      <c r="R779" s="217"/>
      <c r="S779" s="218"/>
      <c r="T779" s="218"/>
      <c r="U779" s="218"/>
      <c r="V779" s="218"/>
      <c r="W779" s="218"/>
      <c r="X779" s="100"/>
      <c r="Y779" s="100"/>
      <c r="Z779" s="100"/>
      <c r="AA779" s="219" t="str">
        <f t="shared" si="45"/>
        <v/>
      </c>
      <c r="AB779" s="220"/>
      <c r="AC779" s="221"/>
      <c r="AD779" s="221"/>
      <c r="AE779" s="222"/>
      <c r="AF779" s="222"/>
      <c r="AG779" s="223"/>
      <c r="AH779" s="223"/>
      <c r="AI779" s="223"/>
      <c r="AJ779" s="223"/>
      <c r="AK779" s="223"/>
      <c r="AL779" s="223"/>
      <c r="AM779" s="223"/>
      <c r="AN779" s="101"/>
      <c r="AO779" s="98"/>
      <c r="AP779" s="99"/>
      <c r="AR779" s="76" t="str">
        <f t="shared" si="44"/>
        <v/>
      </c>
      <c r="AS779" s="76">
        <f t="shared" si="46"/>
        <v>0</v>
      </c>
      <c r="AT779" s="76">
        <f t="shared" si="47"/>
        <v>0</v>
      </c>
    </row>
    <row r="780" spans="1:46" ht="30" customHeight="1" x14ac:dyDescent="0.25">
      <c r="A780" s="214"/>
      <c r="B780" s="214"/>
      <c r="C780" s="214"/>
      <c r="D780" s="214"/>
      <c r="E780" s="214"/>
      <c r="F780" s="214"/>
      <c r="G780" s="214"/>
      <c r="H780" s="214"/>
      <c r="I780" s="214"/>
      <c r="J780" s="214"/>
      <c r="K780" s="111"/>
      <c r="L780" s="215"/>
      <c r="M780" s="216"/>
      <c r="N780" s="217"/>
      <c r="O780" s="217"/>
      <c r="P780" s="217"/>
      <c r="Q780" s="217"/>
      <c r="R780" s="217"/>
      <c r="S780" s="218"/>
      <c r="T780" s="218"/>
      <c r="U780" s="218"/>
      <c r="V780" s="218"/>
      <c r="W780" s="218"/>
      <c r="X780" s="100"/>
      <c r="Y780" s="100"/>
      <c r="Z780" s="100"/>
      <c r="AA780" s="219" t="str">
        <f t="shared" si="45"/>
        <v/>
      </c>
      <c r="AB780" s="220"/>
      <c r="AC780" s="221"/>
      <c r="AD780" s="221"/>
      <c r="AE780" s="222"/>
      <c r="AF780" s="222"/>
      <c r="AG780" s="223"/>
      <c r="AH780" s="223"/>
      <c r="AI780" s="223"/>
      <c r="AJ780" s="223"/>
      <c r="AK780" s="223"/>
      <c r="AL780" s="223"/>
      <c r="AM780" s="223"/>
      <c r="AN780" s="101"/>
      <c r="AO780" s="98"/>
      <c r="AP780" s="99"/>
      <c r="AR780" s="76" t="str">
        <f t="shared" si="44"/>
        <v/>
      </c>
      <c r="AS780" s="76">
        <f t="shared" si="46"/>
        <v>0</v>
      </c>
      <c r="AT780" s="76">
        <f t="shared" si="47"/>
        <v>0</v>
      </c>
    </row>
    <row r="781" spans="1:46" ht="30" customHeight="1" x14ac:dyDescent="0.25">
      <c r="A781" s="214"/>
      <c r="B781" s="214"/>
      <c r="C781" s="214"/>
      <c r="D781" s="224"/>
      <c r="E781" s="225"/>
      <c r="F781" s="226"/>
      <c r="G781" s="224"/>
      <c r="H781" s="225"/>
      <c r="I781" s="225"/>
      <c r="J781" s="226"/>
      <c r="K781" s="111"/>
      <c r="L781" s="215"/>
      <c r="M781" s="216"/>
      <c r="N781" s="217"/>
      <c r="O781" s="217"/>
      <c r="P781" s="217"/>
      <c r="Q781" s="217"/>
      <c r="R781" s="217"/>
      <c r="S781" s="218"/>
      <c r="T781" s="218"/>
      <c r="U781" s="218"/>
      <c r="V781" s="218"/>
      <c r="W781" s="218"/>
      <c r="X781" s="100"/>
      <c r="Y781" s="100"/>
      <c r="Z781" s="100"/>
      <c r="AA781" s="219" t="str">
        <f t="shared" si="45"/>
        <v/>
      </c>
      <c r="AB781" s="220"/>
      <c r="AC781" s="221"/>
      <c r="AD781" s="221"/>
      <c r="AE781" s="222"/>
      <c r="AF781" s="222"/>
      <c r="AG781" s="223"/>
      <c r="AH781" s="223"/>
      <c r="AI781" s="223"/>
      <c r="AJ781" s="223"/>
      <c r="AK781" s="223"/>
      <c r="AL781" s="223"/>
      <c r="AM781" s="223"/>
      <c r="AN781" s="101"/>
      <c r="AO781" s="98"/>
      <c r="AP781" s="99"/>
      <c r="AR781" s="76" t="str">
        <f t="shared" si="44"/>
        <v/>
      </c>
      <c r="AS781" s="76">
        <f t="shared" si="46"/>
        <v>0</v>
      </c>
      <c r="AT781" s="76">
        <f t="shared" si="47"/>
        <v>0</v>
      </c>
    </row>
    <row r="782" spans="1:46" ht="30" customHeight="1" x14ac:dyDescent="0.25">
      <c r="A782" s="214"/>
      <c r="B782" s="214"/>
      <c r="C782" s="214"/>
      <c r="D782" s="224"/>
      <c r="E782" s="225"/>
      <c r="F782" s="226"/>
      <c r="G782" s="224"/>
      <c r="H782" s="225"/>
      <c r="I782" s="225"/>
      <c r="J782" s="226"/>
      <c r="K782" s="111"/>
      <c r="L782" s="215"/>
      <c r="M782" s="216"/>
      <c r="N782" s="217"/>
      <c r="O782" s="217"/>
      <c r="P782" s="217"/>
      <c r="Q782" s="217"/>
      <c r="R782" s="217"/>
      <c r="S782" s="218"/>
      <c r="T782" s="218"/>
      <c r="U782" s="218"/>
      <c r="V782" s="218"/>
      <c r="W782" s="218"/>
      <c r="X782" s="100"/>
      <c r="Y782" s="100"/>
      <c r="Z782" s="100"/>
      <c r="AA782" s="219" t="str">
        <f t="shared" si="45"/>
        <v/>
      </c>
      <c r="AB782" s="220"/>
      <c r="AC782" s="221"/>
      <c r="AD782" s="221"/>
      <c r="AE782" s="222"/>
      <c r="AF782" s="222"/>
      <c r="AG782" s="223"/>
      <c r="AH782" s="223"/>
      <c r="AI782" s="223"/>
      <c r="AJ782" s="223"/>
      <c r="AK782" s="223"/>
      <c r="AL782" s="223"/>
      <c r="AM782" s="223"/>
      <c r="AN782" s="101"/>
      <c r="AO782" s="98"/>
      <c r="AP782" s="99"/>
      <c r="AR782" s="76" t="str">
        <f t="shared" si="44"/>
        <v/>
      </c>
      <c r="AS782" s="76">
        <f t="shared" si="46"/>
        <v>0</v>
      </c>
      <c r="AT782" s="76">
        <f t="shared" si="47"/>
        <v>0</v>
      </c>
    </row>
    <row r="783" spans="1:46" ht="30" customHeight="1" x14ac:dyDescent="0.25">
      <c r="A783" s="214"/>
      <c r="B783" s="214"/>
      <c r="C783" s="214"/>
      <c r="D783" s="224"/>
      <c r="E783" s="225"/>
      <c r="F783" s="226"/>
      <c r="G783" s="224"/>
      <c r="H783" s="225"/>
      <c r="I783" s="225"/>
      <c r="J783" s="226"/>
      <c r="K783" s="111"/>
      <c r="L783" s="215"/>
      <c r="M783" s="216"/>
      <c r="N783" s="217"/>
      <c r="O783" s="217"/>
      <c r="P783" s="217"/>
      <c r="Q783" s="217"/>
      <c r="R783" s="217"/>
      <c r="S783" s="218"/>
      <c r="T783" s="218"/>
      <c r="U783" s="218"/>
      <c r="V783" s="218"/>
      <c r="W783" s="218"/>
      <c r="X783" s="100"/>
      <c r="Y783" s="100"/>
      <c r="Z783" s="100"/>
      <c r="AA783" s="219" t="str">
        <f t="shared" si="45"/>
        <v/>
      </c>
      <c r="AB783" s="220"/>
      <c r="AC783" s="221"/>
      <c r="AD783" s="221"/>
      <c r="AE783" s="222"/>
      <c r="AF783" s="222"/>
      <c r="AG783" s="223"/>
      <c r="AH783" s="223"/>
      <c r="AI783" s="223"/>
      <c r="AJ783" s="223"/>
      <c r="AK783" s="223"/>
      <c r="AL783" s="223"/>
      <c r="AM783" s="223"/>
      <c r="AN783" s="101"/>
      <c r="AO783" s="98"/>
      <c r="AP783" s="99"/>
      <c r="AR783" s="76" t="str">
        <f t="shared" si="44"/>
        <v/>
      </c>
      <c r="AS783" s="76">
        <f t="shared" si="46"/>
        <v>0</v>
      </c>
      <c r="AT783" s="76">
        <f t="shared" si="47"/>
        <v>0</v>
      </c>
    </row>
    <row r="784" spans="1:46" ht="30" customHeight="1" x14ac:dyDescent="0.25">
      <c r="A784" s="214"/>
      <c r="B784" s="214"/>
      <c r="C784" s="214"/>
      <c r="D784" s="224"/>
      <c r="E784" s="225"/>
      <c r="F784" s="226"/>
      <c r="G784" s="224"/>
      <c r="H784" s="225"/>
      <c r="I784" s="225"/>
      <c r="J784" s="226"/>
      <c r="K784" s="111"/>
      <c r="L784" s="215"/>
      <c r="M784" s="216"/>
      <c r="N784" s="217"/>
      <c r="O784" s="217"/>
      <c r="P784" s="217"/>
      <c r="Q784" s="217"/>
      <c r="R784" s="217"/>
      <c r="S784" s="218"/>
      <c r="T784" s="218"/>
      <c r="U784" s="218"/>
      <c r="V784" s="218"/>
      <c r="W784" s="218"/>
      <c r="X784" s="100"/>
      <c r="Y784" s="100"/>
      <c r="Z784" s="100"/>
      <c r="AA784" s="219" t="str">
        <f t="shared" si="45"/>
        <v/>
      </c>
      <c r="AB784" s="220"/>
      <c r="AC784" s="221"/>
      <c r="AD784" s="221"/>
      <c r="AE784" s="222"/>
      <c r="AF784" s="222"/>
      <c r="AG784" s="223"/>
      <c r="AH784" s="223"/>
      <c r="AI784" s="223"/>
      <c r="AJ784" s="223"/>
      <c r="AK784" s="223"/>
      <c r="AL784" s="223"/>
      <c r="AM784" s="223"/>
      <c r="AN784" s="101"/>
      <c r="AO784" s="98"/>
      <c r="AP784" s="99"/>
      <c r="AR784" s="76" t="str">
        <f t="shared" si="44"/>
        <v/>
      </c>
      <c r="AS784" s="76">
        <f t="shared" si="46"/>
        <v>0</v>
      </c>
      <c r="AT784" s="76">
        <f t="shared" si="47"/>
        <v>0</v>
      </c>
    </row>
    <row r="785" spans="1:46" ht="30" customHeight="1" x14ac:dyDescent="0.25">
      <c r="A785" s="214"/>
      <c r="B785" s="214"/>
      <c r="C785" s="214"/>
      <c r="D785" s="224"/>
      <c r="E785" s="225"/>
      <c r="F785" s="226"/>
      <c r="G785" s="224"/>
      <c r="H785" s="225"/>
      <c r="I785" s="225"/>
      <c r="J785" s="226"/>
      <c r="K785" s="111"/>
      <c r="L785" s="215"/>
      <c r="M785" s="216"/>
      <c r="N785" s="217"/>
      <c r="O785" s="217"/>
      <c r="P785" s="217"/>
      <c r="Q785" s="217"/>
      <c r="R785" s="217"/>
      <c r="S785" s="218"/>
      <c r="T785" s="218"/>
      <c r="U785" s="218"/>
      <c r="V785" s="218"/>
      <c r="W785" s="218"/>
      <c r="X785" s="100"/>
      <c r="Y785" s="100"/>
      <c r="Z785" s="100"/>
      <c r="AA785" s="219" t="str">
        <f t="shared" si="45"/>
        <v/>
      </c>
      <c r="AB785" s="220"/>
      <c r="AC785" s="221"/>
      <c r="AD785" s="221"/>
      <c r="AE785" s="222"/>
      <c r="AF785" s="222"/>
      <c r="AG785" s="223"/>
      <c r="AH785" s="223"/>
      <c r="AI785" s="223"/>
      <c r="AJ785" s="223"/>
      <c r="AK785" s="223"/>
      <c r="AL785" s="223"/>
      <c r="AM785" s="223"/>
      <c r="AN785" s="101"/>
      <c r="AO785" s="98"/>
      <c r="AP785" s="99"/>
      <c r="AR785" s="76" t="str">
        <f t="shared" si="44"/>
        <v/>
      </c>
      <c r="AS785" s="76">
        <f t="shared" si="46"/>
        <v>0</v>
      </c>
      <c r="AT785" s="76">
        <f t="shared" si="47"/>
        <v>0</v>
      </c>
    </row>
    <row r="786" spans="1:46" ht="30" customHeight="1" x14ac:dyDescent="0.25">
      <c r="A786" s="214"/>
      <c r="B786" s="214"/>
      <c r="C786" s="214"/>
      <c r="D786" s="224"/>
      <c r="E786" s="225"/>
      <c r="F786" s="226"/>
      <c r="G786" s="224"/>
      <c r="H786" s="225"/>
      <c r="I786" s="225"/>
      <c r="J786" s="226"/>
      <c r="K786" s="111"/>
      <c r="L786" s="215"/>
      <c r="M786" s="216"/>
      <c r="N786" s="217"/>
      <c r="O786" s="217"/>
      <c r="P786" s="217"/>
      <c r="Q786" s="217"/>
      <c r="R786" s="217"/>
      <c r="S786" s="218"/>
      <c r="T786" s="218"/>
      <c r="U786" s="218"/>
      <c r="V786" s="218"/>
      <c r="W786" s="218"/>
      <c r="X786" s="100"/>
      <c r="Y786" s="100"/>
      <c r="Z786" s="100"/>
      <c r="AA786" s="219" t="str">
        <f t="shared" si="45"/>
        <v/>
      </c>
      <c r="AB786" s="220"/>
      <c r="AC786" s="221"/>
      <c r="AD786" s="221"/>
      <c r="AE786" s="222"/>
      <c r="AF786" s="222"/>
      <c r="AG786" s="223"/>
      <c r="AH786" s="223"/>
      <c r="AI786" s="223"/>
      <c r="AJ786" s="223"/>
      <c r="AK786" s="223"/>
      <c r="AL786" s="223"/>
      <c r="AM786" s="223"/>
      <c r="AN786" s="101"/>
      <c r="AO786" s="98"/>
      <c r="AP786" s="99"/>
      <c r="AR786" s="76" t="str">
        <f t="shared" si="44"/>
        <v/>
      </c>
      <c r="AS786" s="76">
        <f t="shared" si="46"/>
        <v>0</v>
      </c>
      <c r="AT786" s="76">
        <f t="shared" si="47"/>
        <v>0</v>
      </c>
    </row>
    <row r="787" spans="1:46" ht="30" customHeight="1" x14ac:dyDescent="0.25">
      <c r="A787" s="214"/>
      <c r="B787" s="214"/>
      <c r="C787" s="214"/>
      <c r="D787" s="224"/>
      <c r="E787" s="225"/>
      <c r="F787" s="226"/>
      <c r="G787" s="224"/>
      <c r="H787" s="225"/>
      <c r="I787" s="225"/>
      <c r="J787" s="226"/>
      <c r="K787" s="111"/>
      <c r="L787" s="215"/>
      <c r="M787" s="216"/>
      <c r="N787" s="217"/>
      <c r="O787" s="217"/>
      <c r="P787" s="217"/>
      <c r="Q787" s="217"/>
      <c r="R787" s="217"/>
      <c r="S787" s="218"/>
      <c r="T787" s="218"/>
      <c r="U787" s="218"/>
      <c r="V787" s="218"/>
      <c r="W787" s="218"/>
      <c r="X787" s="100"/>
      <c r="Y787" s="100"/>
      <c r="Z787" s="100"/>
      <c r="AA787" s="219" t="str">
        <f t="shared" si="45"/>
        <v/>
      </c>
      <c r="AB787" s="220"/>
      <c r="AC787" s="221"/>
      <c r="AD787" s="221"/>
      <c r="AE787" s="222"/>
      <c r="AF787" s="222"/>
      <c r="AG787" s="223"/>
      <c r="AH787" s="223"/>
      <c r="AI787" s="223"/>
      <c r="AJ787" s="223"/>
      <c r="AK787" s="223"/>
      <c r="AL787" s="223"/>
      <c r="AM787" s="223"/>
      <c r="AN787" s="101"/>
      <c r="AO787" s="98"/>
      <c r="AP787" s="99"/>
      <c r="AR787" s="76" t="str">
        <f t="shared" si="44"/>
        <v/>
      </c>
      <c r="AS787" s="76">
        <f t="shared" ref="AS787:AS850" si="48">IF(K787&lt;&gt;"Tier 1",AP787,"")</f>
        <v>0</v>
      </c>
      <c r="AT787" s="76">
        <f t="shared" ref="AT787:AT850" si="49">MIN(IF(AN787&gt;=0,IF(AP787&gt;=0, AN787:AP787, " ")))</f>
        <v>0</v>
      </c>
    </row>
    <row r="788" spans="1:46" ht="30" customHeight="1" x14ac:dyDescent="0.25">
      <c r="A788" s="214"/>
      <c r="B788" s="214"/>
      <c r="C788" s="214"/>
      <c r="D788" s="224"/>
      <c r="E788" s="225"/>
      <c r="F788" s="226"/>
      <c r="G788" s="224"/>
      <c r="H788" s="225"/>
      <c r="I788" s="225"/>
      <c r="J788" s="226"/>
      <c r="K788" s="111"/>
      <c r="L788" s="215"/>
      <c r="M788" s="216"/>
      <c r="N788" s="217"/>
      <c r="O788" s="217"/>
      <c r="P788" s="217"/>
      <c r="Q788" s="217"/>
      <c r="R788" s="217"/>
      <c r="S788" s="218"/>
      <c r="T788" s="218"/>
      <c r="U788" s="218"/>
      <c r="V788" s="218"/>
      <c r="W788" s="218"/>
      <c r="X788" s="100"/>
      <c r="Y788" s="100"/>
      <c r="Z788" s="100"/>
      <c r="AA788" s="219" t="str">
        <f t="shared" si="45"/>
        <v/>
      </c>
      <c r="AB788" s="220"/>
      <c r="AC788" s="221"/>
      <c r="AD788" s="221"/>
      <c r="AE788" s="222"/>
      <c r="AF788" s="222"/>
      <c r="AG788" s="223"/>
      <c r="AH788" s="223"/>
      <c r="AI788" s="223"/>
      <c r="AJ788" s="223"/>
      <c r="AK788" s="223"/>
      <c r="AL788" s="223"/>
      <c r="AM788" s="223"/>
      <c r="AN788" s="101"/>
      <c r="AO788" s="98"/>
      <c r="AP788" s="99"/>
      <c r="AR788" s="76" t="str">
        <f t="shared" si="44"/>
        <v/>
      </c>
      <c r="AS788" s="76">
        <f t="shared" si="48"/>
        <v>0</v>
      </c>
      <c r="AT788" s="76">
        <f t="shared" si="49"/>
        <v>0</v>
      </c>
    </row>
    <row r="789" spans="1:46" ht="30" customHeight="1" x14ac:dyDescent="0.25">
      <c r="A789" s="214"/>
      <c r="B789" s="214"/>
      <c r="C789" s="214"/>
      <c r="D789" s="224"/>
      <c r="E789" s="225"/>
      <c r="F789" s="226"/>
      <c r="G789" s="224"/>
      <c r="H789" s="225"/>
      <c r="I789" s="225"/>
      <c r="J789" s="226"/>
      <c r="K789" s="111"/>
      <c r="L789" s="215"/>
      <c r="M789" s="216"/>
      <c r="N789" s="217"/>
      <c r="O789" s="217"/>
      <c r="P789" s="217"/>
      <c r="Q789" s="217"/>
      <c r="R789" s="217"/>
      <c r="S789" s="218"/>
      <c r="T789" s="218"/>
      <c r="U789" s="218"/>
      <c r="V789" s="218"/>
      <c r="W789" s="218"/>
      <c r="X789" s="100"/>
      <c r="Y789" s="100"/>
      <c r="Z789" s="100"/>
      <c r="AA789" s="219" t="str">
        <f t="shared" si="45"/>
        <v/>
      </c>
      <c r="AB789" s="220"/>
      <c r="AC789" s="221"/>
      <c r="AD789" s="221"/>
      <c r="AE789" s="222"/>
      <c r="AF789" s="222"/>
      <c r="AG789" s="223"/>
      <c r="AH789" s="223"/>
      <c r="AI789" s="223"/>
      <c r="AJ789" s="223"/>
      <c r="AK789" s="223"/>
      <c r="AL789" s="223"/>
      <c r="AM789" s="223"/>
      <c r="AN789" s="101"/>
      <c r="AO789" s="98"/>
      <c r="AP789" s="99"/>
      <c r="AR789" s="76" t="str">
        <f t="shared" si="44"/>
        <v/>
      </c>
      <c r="AS789" s="76">
        <f t="shared" si="48"/>
        <v>0</v>
      </c>
      <c r="AT789" s="76">
        <f t="shared" si="49"/>
        <v>0</v>
      </c>
    </row>
    <row r="790" spans="1:46" ht="30" customHeight="1" x14ac:dyDescent="0.25">
      <c r="A790" s="214"/>
      <c r="B790" s="214"/>
      <c r="C790" s="214"/>
      <c r="D790" s="224"/>
      <c r="E790" s="225"/>
      <c r="F790" s="226"/>
      <c r="G790" s="224"/>
      <c r="H790" s="225"/>
      <c r="I790" s="225"/>
      <c r="J790" s="226"/>
      <c r="K790" s="111"/>
      <c r="L790" s="215"/>
      <c r="M790" s="216"/>
      <c r="N790" s="217"/>
      <c r="O790" s="217"/>
      <c r="P790" s="217"/>
      <c r="Q790" s="217"/>
      <c r="R790" s="217"/>
      <c r="S790" s="218"/>
      <c r="T790" s="218"/>
      <c r="U790" s="218"/>
      <c r="V790" s="218"/>
      <c r="W790" s="218"/>
      <c r="X790" s="100"/>
      <c r="Y790" s="100"/>
      <c r="Z790" s="100"/>
      <c r="AA790" s="219" t="str">
        <f t="shared" si="45"/>
        <v/>
      </c>
      <c r="AB790" s="220"/>
      <c r="AC790" s="221"/>
      <c r="AD790" s="221"/>
      <c r="AE790" s="222"/>
      <c r="AF790" s="222"/>
      <c r="AG790" s="223"/>
      <c r="AH790" s="223"/>
      <c r="AI790" s="223"/>
      <c r="AJ790" s="223"/>
      <c r="AK790" s="223"/>
      <c r="AL790" s="223"/>
      <c r="AM790" s="223"/>
      <c r="AN790" s="101"/>
      <c r="AO790" s="98"/>
      <c r="AP790" s="99"/>
      <c r="AR790" s="76" t="str">
        <f t="shared" si="44"/>
        <v/>
      </c>
      <c r="AS790" s="76">
        <f t="shared" si="48"/>
        <v>0</v>
      </c>
      <c r="AT790" s="76">
        <f t="shared" si="49"/>
        <v>0</v>
      </c>
    </row>
    <row r="791" spans="1:46" ht="30" customHeight="1" x14ac:dyDescent="0.25">
      <c r="A791" s="214"/>
      <c r="B791" s="214"/>
      <c r="C791" s="214"/>
      <c r="D791" s="214"/>
      <c r="E791" s="214"/>
      <c r="F791" s="214"/>
      <c r="G791" s="214"/>
      <c r="H791" s="214"/>
      <c r="I791" s="214"/>
      <c r="J791" s="214"/>
      <c r="K791" s="111"/>
      <c r="L791" s="215"/>
      <c r="M791" s="216"/>
      <c r="N791" s="217"/>
      <c r="O791" s="217"/>
      <c r="P791" s="217"/>
      <c r="Q791" s="217"/>
      <c r="R791" s="217"/>
      <c r="S791" s="218"/>
      <c r="T791" s="218"/>
      <c r="U791" s="218"/>
      <c r="V791" s="218"/>
      <c r="W791" s="218"/>
      <c r="X791" s="100"/>
      <c r="Y791" s="100"/>
      <c r="Z791" s="100"/>
      <c r="AA791" s="219" t="str">
        <f t="shared" si="45"/>
        <v/>
      </c>
      <c r="AB791" s="220"/>
      <c r="AC791" s="221"/>
      <c r="AD791" s="221"/>
      <c r="AE791" s="222"/>
      <c r="AF791" s="222"/>
      <c r="AG791" s="223"/>
      <c r="AH791" s="223"/>
      <c r="AI791" s="223"/>
      <c r="AJ791" s="223"/>
      <c r="AK791" s="223"/>
      <c r="AL791" s="223"/>
      <c r="AM791" s="223"/>
      <c r="AN791" s="101"/>
      <c r="AO791" s="98"/>
      <c r="AP791" s="99"/>
      <c r="AR791" s="76" t="str">
        <f t="shared" si="44"/>
        <v/>
      </c>
      <c r="AS791" s="76">
        <f t="shared" si="48"/>
        <v>0</v>
      </c>
      <c r="AT791" s="76">
        <f t="shared" si="49"/>
        <v>0</v>
      </c>
    </row>
    <row r="792" spans="1:46" ht="30" customHeight="1" x14ac:dyDescent="0.25">
      <c r="A792" s="214"/>
      <c r="B792" s="214"/>
      <c r="C792" s="214"/>
      <c r="D792" s="214"/>
      <c r="E792" s="214"/>
      <c r="F792" s="214"/>
      <c r="G792" s="214"/>
      <c r="H792" s="214"/>
      <c r="I792" s="214"/>
      <c r="J792" s="214"/>
      <c r="K792" s="111"/>
      <c r="L792" s="215"/>
      <c r="M792" s="216"/>
      <c r="N792" s="217"/>
      <c r="O792" s="217"/>
      <c r="P792" s="217"/>
      <c r="Q792" s="217"/>
      <c r="R792" s="217"/>
      <c r="S792" s="218"/>
      <c r="T792" s="218"/>
      <c r="U792" s="218"/>
      <c r="V792" s="218"/>
      <c r="W792" s="218"/>
      <c r="X792" s="100"/>
      <c r="Y792" s="100"/>
      <c r="Z792" s="100"/>
      <c r="AA792" s="219" t="str">
        <f t="shared" si="45"/>
        <v/>
      </c>
      <c r="AB792" s="220"/>
      <c r="AC792" s="221"/>
      <c r="AD792" s="221"/>
      <c r="AE792" s="222"/>
      <c r="AF792" s="222"/>
      <c r="AG792" s="223"/>
      <c r="AH792" s="223"/>
      <c r="AI792" s="223"/>
      <c r="AJ792" s="223"/>
      <c r="AK792" s="223"/>
      <c r="AL792" s="223"/>
      <c r="AM792" s="223"/>
      <c r="AN792" s="101"/>
      <c r="AO792" s="98"/>
      <c r="AP792" s="99"/>
      <c r="AR792" s="76" t="str">
        <f t="shared" si="44"/>
        <v/>
      </c>
      <c r="AS792" s="76">
        <f t="shared" si="48"/>
        <v>0</v>
      </c>
      <c r="AT792" s="76">
        <f t="shared" si="49"/>
        <v>0</v>
      </c>
    </row>
    <row r="793" spans="1:46" ht="30" customHeight="1" x14ac:dyDescent="0.25">
      <c r="A793" s="214"/>
      <c r="B793" s="214"/>
      <c r="C793" s="214"/>
      <c r="D793" s="214"/>
      <c r="E793" s="214"/>
      <c r="F793" s="214"/>
      <c r="G793" s="214"/>
      <c r="H793" s="214"/>
      <c r="I793" s="214"/>
      <c r="J793" s="214"/>
      <c r="K793" s="111"/>
      <c r="L793" s="215"/>
      <c r="M793" s="216"/>
      <c r="N793" s="217"/>
      <c r="O793" s="217"/>
      <c r="P793" s="217"/>
      <c r="Q793" s="217"/>
      <c r="R793" s="217"/>
      <c r="S793" s="218"/>
      <c r="T793" s="218"/>
      <c r="U793" s="218"/>
      <c r="V793" s="218"/>
      <c r="W793" s="218"/>
      <c r="X793" s="100"/>
      <c r="Y793" s="100"/>
      <c r="Z793" s="100"/>
      <c r="AA793" s="219" t="str">
        <f t="shared" si="45"/>
        <v/>
      </c>
      <c r="AB793" s="220"/>
      <c r="AC793" s="221"/>
      <c r="AD793" s="221"/>
      <c r="AE793" s="222"/>
      <c r="AF793" s="222"/>
      <c r="AG793" s="223"/>
      <c r="AH793" s="223"/>
      <c r="AI793" s="223"/>
      <c r="AJ793" s="223"/>
      <c r="AK793" s="223"/>
      <c r="AL793" s="223"/>
      <c r="AM793" s="223"/>
      <c r="AN793" s="101"/>
      <c r="AO793" s="98"/>
      <c r="AP793" s="99"/>
      <c r="AR793" s="76" t="str">
        <f t="shared" si="44"/>
        <v/>
      </c>
      <c r="AS793" s="76">
        <f t="shared" si="48"/>
        <v>0</v>
      </c>
      <c r="AT793" s="76">
        <f t="shared" si="49"/>
        <v>0</v>
      </c>
    </row>
    <row r="794" spans="1:46" ht="30" customHeight="1" x14ac:dyDescent="0.25">
      <c r="A794" s="214"/>
      <c r="B794" s="214"/>
      <c r="C794" s="214"/>
      <c r="D794" s="112"/>
      <c r="E794" s="113"/>
      <c r="F794" s="114"/>
      <c r="G794" s="112"/>
      <c r="H794" s="113"/>
      <c r="I794" s="113"/>
      <c r="J794" s="114"/>
      <c r="K794" s="111"/>
      <c r="L794" s="215"/>
      <c r="M794" s="216"/>
      <c r="N794" s="217"/>
      <c r="O794" s="217"/>
      <c r="P794" s="217"/>
      <c r="Q794" s="217"/>
      <c r="R794" s="217"/>
      <c r="S794" s="218"/>
      <c r="T794" s="218"/>
      <c r="U794" s="218"/>
      <c r="V794" s="218"/>
      <c r="W794" s="218"/>
      <c r="X794" s="100"/>
      <c r="Y794" s="100"/>
      <c r="Z794" s="100"/>
      <c r="AA794" s="219" t="str">
        <f t="shared" si="45"/>
        <v/>
      </c>
      <c r="AB794" s="220"/>
      <c r="AC794" s="221"/>
      <c r="AD794" s="221"/>
      <c r="AE794" s="222"/>
      <c r="AF794" s="222"/>
      <c r="AG794" s="223"/>
      <c r="AH794" s="223"/>
      <c r="AI794" s="223"/>
      <c r="AJ794" s="223"/>
      <c r="AK794" s="223"/>
      <c r="AL794" s="223"/>
      <c r="AM794" s="223"/>
      <c r="AN794" s="101"/>
      <c r="AO794" s="98"/>
      <c r="AP794" s="99"/>
      <c r="AR794" s="76" t="str">
        <f t="shared" si="44"/>
        <v/>
      </c>
      <c r="AS794" s="76">
        <f t="shared" si="48"/>
        <v>0</v>
      </c>
      <c r="AT794" s="76">
        <f t="shared" si="49"/>
        <v>0</v>
      </c>
    </row>
    <row r="795" spans="1:46" ht="30" customHeight="1" x14ac:dyDescent="0.25">
      <c r="A795" s="214"/>
      <c r="B795" s="214"/>
      <c r="C795" s="214"/>
      <c r="D795" s="112"/>
      <c r="E795" s="113"/>
      <c r="F795" s="114"/>
      <c r="G795" s="112"/>
      <c r="H795" s="113"/>
      <c r="I795" s="113"/>
      <c r="J795" s="114"/>
      <c r="K795" s="111"/>
      <c r="L795" s="215"/>
      <c r="M795" s="216"/>
      <c r="N795" s="217"/>
      <c r="O795" s="217"/>
      <c r="P795" s="217"/>
      <c r="Q795" s="217"/>
      <c r="R795" s="217"/>
      <c r="S795" s="218"/>
      <c r="T795" s="218"/>
      <c r="U795" s="218"/>
      <c r="V795" s="218"/>
      <c r="W795" s="218"/>
      <c r="X795" s="100"/>
      <c r="Y795" s="100"/>
      <c r="Z795" s="100"/>
      <c r="AA795" s="219" t="str">
        <f t="shared" si="45"/>
        <v/>
      </c>
      <c r="AB795" s="220"/>
      <c r="AC795" s="221"/>
      <c r="AD795" s="221"/>
      <c r="AE795" s="222"/>
      <c r="AF795" s="222"/>
      <c r="AG795" s="223"/>
      <c r="AH795" s="223"/>
      <c r="AI795" s="223"/>
      <c r="AJ795" s="223"/>
      <c r="AK795" s="223"/>
      <c r="AL795" s="223"/>
      <c r="AM795" s="223"/>
      <c r="AN795" s="101"/>
      <c r="AO795" s="98"/>
      <c r="AP795" s="99"/>
      <c r="AR795" s="76" t="str">
        <f t="shared" si="44"/>
        <v/>
      </c>
      <c r="AS795" s="76">
        <f t="shared" si="48"/>
        <v>0</v>
      </c>
      <c r="AT795" s="76">
        <f t="shared" si="49"/>
        <v>0</v>
      </c>
    </row>
    <row r="796" spans="1:46" ht="30" customHeight="1" x14ac:dyDescent="0.25">
      <c r="A796" s="214"/>
      <c r="B796" s="214"/>
      <c r="C796" s="214"/>
      <c r="D796" s="112"/>
      <c r="E796" s="113"/>
      <c r="F796" s="114"/>
      <c r="G796" s="112"/>
      <c r="H796" s="113"/>
      <c r="I796" s="113"/>
      <c r="J796" s="114"/>
      <c r="K796" s="111"/>
      <c r="L796" s="215"/>
      <c r="M796" s="216"/>
      <c r="N796" s="217"/>
      <c r="O796" s="217"/>
      <c r="P796" s="217"/>
      <c r="Q796" s="217"/>
      <c r="R796" s="217"/>
      <c r="S796" s="218"/>
      <c r="T796" s="218"/>
      <c r="U796" s="218"/>
      <c r="V796" s="218"/>
      <c r="W796" s="218"/>
      <c r="X796" s="100"/>
      <c r="Y796" s="100"/>
      <c r="Z796" s="100"/>
      <c r="AA796" s="219" t="str">
        <f t="shared" si="45"/>
        <v/>
      </c>
      <c r="AB796" s="220"/>
      <c r="AC796" s="221"/>
      <c r="AD796" s="221"/>
      <c r="AE796" s="222"/>
      <c r="AF796" s="222"/>
      <c r="AG796" s="223"/>
      <c r="AH796" s="223"/>
      <c r="AI796" s="223"/>
      <c r="AJ796" s="223"/>
      <c r="AK796" s="223"/>
      <c r="AL796" s="223"/>
      <c r="AM796" s="223"/>
      <c r="AN796" s="101"/>
      <c r="AO796" s="98"/>
      <c r="AP796" s="99"/>
      <c r="AR796" s="76" t="str">
        <f t="shared" si="44"/>
        <v/>
      </c>
      <c r="AS796" s="76">
        <f t="shared" si="48"/>
        <v>0</v>
      </c>
      <c r="AT796" s="76">
        <f t="shared" si="49"/>
        <v>0</v>
      </c>
    </row>
    <row r="797" spans="1:46" ht="30" customHeight="1" x14ac:dyDescent="0.25">
      <c r="A797" s="214"/>
      <c r="B797" s="214"/>
      <c r="C797" s="214"/>
      <c r="D797" s="112"/>
      <c r="E797" s="113"/>
      <c r="F797" s="114"/>
      <c r="G797" s="112"/>
      <c r="H797" s="113"/>
      <c r="I797" s="113"/>
      <c r="J797" s="114"/>
      <c r="K797" s="111"/>
      <c r="L797" s="215"/>
      <c r="M797" s="216"/>
      <c r="N797" s="217"/>
      <c r="O797" s="217"/>
      <c r="P797" s="217"/>
      <c r="Q797" s="217"/>
      <c r="R797" s="217"/>
      <c r="S797" s="218"/>
      <c r="T797" s="218"/>
      <c r="U797" s="218"/>
      <c r="V797" s="218"/>
      <c r="W797" s="218"/>
      <c r="X797" s="100"/>
      <c r="Y797" s="100"/>
      <c r="Z797" s="100"/>
      <c r="AA797" s="219" t="str">
        <f t="shared" si="45"/>
        <v/>
      </c>
      <c r="AB797" s="220"/>
      <c r="AC797" s="221"/>
      <c r="AD797" s="221"/>
      <c r="AE797" s="222"/>
      <c r="AF797" s="222"/>
      <c r="AG797" s="223"/>
      <c r="AH797" s="223"/>
      <c r="AI797" s="223"/>
      <c r="AJ797" s="223"/>
      <c r="AK797" s="223"/>
      <c r="AL797" s="223"/>
      <c r="AM797" s="223"/>
      <c r="AN797" s="101"/>
      <c r="AO797" s="98"/>
      <c r="AP797" s="99"/>
      <c r="AR797" s="76" t="str">
        <f t="shared" si="44"/>
        <v/>
      </c>
      <c r="AS797" s="76">
        <f t="shared" si="48"/>
        <v>0</v>
      </c>
      <c r="AT797" s="76">
        <f t="shared" si="49"/>
        <v>0</v>
      </c>
    </row>
    <row r="798" spans="1:46" ht="30" customHeight="1" x14ac:dyDescent="0.25">
      <c r="A798" s="214"/>
      <c r="B798" s="214"/>
      <c r="C798" s="214"/>
      <c r="D798" s="112"/>
      <c r="E798" s="113"/>
      <c r="F798" s="114"/>
      <c r="G798" s="112"/>
      <c r="H798" s="113"/>
      <c r="I798" s="113"/>
      <c r="J798" s="114"/>
      <c r="K798" s="111"/>
      <c r="L798" s="215"/>
      <c r="M798" s="216"/>
      <c r="N798" s="217"/>
      <c r="O798" s="217"/>
      <c r="P798" s="217"/>
      <c r="Q798" s="217"/>
      <c r="R798" s="217"/>
      <c r="S798" s="218"/>
      <c r="T798" s="218"/>
      <c r="U798" s="218"/>
      <c r="V798" s="218"/>
      <c r="W798" s="218"/>
      <c r="X798" s="100"/>
      <c r="Y798" s="100"/>
      <c r="Z798" s="100"/>
      <c r="AA798" s="219" t="str">
        <f t="shared" si="45"/>
        <v/>
      </c>
      <c r="AB798" s="220"/>
      <c r="AC798" s="221"/>
      <c r="AD798" s="221"/>
      <c r="AE798" s="222"/>
      <c r="AF798" s="222"/>
      <c r="AG798" s="223"/>
      <c r="AH798" s="223"/>
      <c r="AI798" s="223"/>
      <c r="AJ798" s="223"/>
      <c r="AK798" s="223"/>
      <c r="AL798" s="223"/>
      <c r="AM798" s="223"/>
      <c r="AN798" s="101"/>
      <c r="AO798" s="98"/>
      <c r="AP798" s="99"/>
      <c r="AR798" s="76" t="str">
        <f t="shared" si="44"/>
        <v/>
      </c>
      <c r="AS798" s="76">
        <f t="shared" si="48"/>
        <v>0</v>
      </c>
      <c r="AT798" s="76">
        <f t="shared" si="49"/>
        <v>0</v>
      </c>
    </row>
    <row r="799" spans="1:46" ht="30" customHeight="1" x14ac:dyDescent="0.25">
      <c r="A799" s="214"/>
      <c r="B799" s="214"/>
      <c r="C799" s="214"/>
      <c r="D799" s="224"/>
      <c r="E799" s="225"/>
      <c r="F799" s="226"/>
      <c r="G799" s="224"/>
      <c r="H799" s="225"/>
      <c r="I799" s="225"/>
      <c r="J799" s="226"/>
      <c r="K799" s="111"/>
      <c r="L799" s="215"/>
      <c r="M799" s="216"/>
      <c r="N799" s="217"/>
      <c r="O799" s="217"/>
      <c r="P799" s="217"/>
      <c r="Q799" s="217"/>
      <c r="R799" s="217"/>
      <c r="S799" s="218"/>
      <c r="T799" s="218"/>
      <c r="U799" s="218"/>
      <c r="V799" s="218"/>
      <c r="W799" s="218"/>
      <c r="X799" s="100"/>
      <c r="Y799" s="100"/>
      <c r="Z799" s="100"/>
      <c r="AA799" s="219" t="str">
        <f t="shared" si="45"/>
        <v/>
      </c>
      <c r="AB799" s="220"/>
      <c r="AC799" s="221"/>
      <c r="AD799" s="221"/>
      <c r="AE799" s="222"/>
      <c r="AF799" s="222"/>
      <c r="AG799" s="223"/>
      <c r="AH799" s="223"/>
      <c r="AI799" s="223"/>
      <c r="AJ799" s="223"/>
      <c r="AK799" s="223"/>
      <c r="AL799" s="223"/>
      <c r="AM799" s="223"/>
      <c r="AN799" s="101"/>
      <c r="AO799" s="98"/>
      <c r="AP799" s="99"/>
      <c r="AR799" s="76" t="str">
        <f t="shared" si="44"/>
        <v/>
      </c>
      <c r="AS799" s="76">
        <f t="shared" si="48"/>
        <v>0</v>
      </c>
      <c r="AT799" s="76">
        <f t="shared" si="49"/>
        <v>0</v>
      </c>
    </row>
    <row r="800" spans="1:46" ht="30" customHeight="1" x14ac:dyDescent="0.25">
      <c r="A800" s="214"/>
      <c r="B800" s="214"/>
      <c r="C800" s="214"/>
      <c r="D800" s="224"/>
      <c r="E800" s="225"/>
      <c r="F800" s="226"/>
      <c r="G800" s="224"/>
      <c r="H800" s="225"/>
      <c r="I800" s="225"/>
      <c r="J800" s="226"/>
      <c r="K800" s="111"/>
      <c r="L800" s="215"/>
      <c r="M800" s="216"/>
      <c r="N800" s="217"/>
      <c r="O800" s="217"/>
      <c r="P800" s="217"/>
      <c r="Q800" s="217"/>
      <c r="R800" s="217"/>
      <c r="S800" s="218"/>
      <c r="T800" s="218"/>
      <c r="U800" s="218"/>
      <c r="V800" s="218"/>
      <c r="W800" s="218"/>
      <c r="X800" s="100"/>
      <c r="Y800" s="100"/>
      <c r="Z800" s="100"/>
      <c r="AA800" s="219" t="str">
        <f t="shared" si="45"/>
        <v/>
      </c>
      <c r="AB800" s="220"/>
      <c r="AC800" s="221"/>
      <c r="AD800" s="221"/>
      <c r="AE800" s="222"/>
      <c r="AF800" s="222"/>
      <c r="AG800" s="223"/>
      <c r="AH800" s="223"/>
      <c r="AI800" s="223"/>
      <c r="AJ800" s="223"/>
      <c r="AK800" s="223"/>
      <c r="AL800" s="223"/>
      <c r="AM800" s="223"/>
      <c r="AN800" s="101"/>
      <c r="AO800" s="98"/>
      <c r="AP800" s="99"/>
      <c r="AR800" s="76" t="str">
        <f t="shared" si="44"/>
        <v/>
      </c>
      <c r="AS800" s="76">
        <f t="shared" si="48"/>
        <v>0</v>
      </c>
      <c r="AT800" s="76">
        <f t="shared" si="49"/>
        <v>0</v>
      </c>
    </row>
    <row r="801" spans="1:46" ht="30" customHeight="1" x14ac:dyDescent="0.25">
      <c r="A801" s="214"/>
      <c r="B801" s="214"/>
      <c r="C801" s="214"/>
      <c r="D801" s="224"/>
      <c r="E801" s="225"/>
      <c r="F801" s="226"/>
      <c r="G801" s="224"/>
      <c r="H801" s="225"/>
      <c r="I801" s="225"/>
      <c r="J801" s="226"/>
      <c r="K801" s="111"/>
      <c r="L801" s="215"/>
      <c r="M801" s="216"/>
      <c r="N801" s="217"/>
      <c r="O801" s="217"/>
      <c r="P801" s="217"/>
      <c r="Q801" s="217"/>
      <c r="R801" s="217"/>
      <c r="S801" s="218"/>
      <c r="T801" s="218"/>
      <c r="U801" s="218"/>
      <c r="V801" s="218"/>
      <c r="W801" s="218"/>
      <c r="X801" s="100"/>
      <c r="Y801" s="100"/>
      <c r="Z801" s="100"/>
      <c r="AA801" s="219" t="str">
        <f t="shared" si="45"/>
        <v/>
      </c>
      <c r="AB801" s="220"/>
      <c r="AC801" s="221"/>
      <c r="AD801" s="221"/>
      <c r="AE801" s="222"/>
      <c r="AF801" s="222"/>
      <c r="AG801" s="223"/>
      <c r="AH801" s="223"/>
      <c r="AI801" s="223"/>
      <c r="AJ801" s="223"/>
      <c r="AK801" s="223"/>
      <c r="AL801" s="223"/>
      <c r="AM801" s="223"/>
      <c r="AN801" s="101"/>
      <c r="AO801" s="98"/>
      <c r="AP801" s="99"/>
      <c r="AR801" s="76" t="str">
        <f t="shared" si="44"/>
        <v/>
      </c>
      <c r="AS801" s="76">
        <f t="shared" si="48"/>
        <v>0</v>
      </c>
      <c r="AT801" s="76">
        <f t="shared" si="49"/>
        <v>0</v>
      </c>
    </row>
    <row r="802" spans="1:46" ht="30" customHeight="1" x14ac:dyDescent="0.25">
      <c r="A802" s="214"/>
      <c r="B802" s="214"/>
      <c r="C802" s="214"/>
      <c r="D802" s="224"/>
      <c r="E802" s="225"/>
      <c r="F802" s="226"/>
      <c r="G802" s="224"/>
      <c r="H802" s="225"/>
      <c r="I802" s="225"/>
      <c r="J802" s="226"/>
      <c r="K802" s="111"/>
      <c r="L802" s="215"/>
      <c r="M802" s="216"/>
      <c r="N802" s="217"/>
      <c r="O802" s="217"/>
      <c r="P802" s="217"/>
      <c r="Q802" s="217"/>
      <c r="R802" s="217"/>
      <c r="S802" s="218"/>
      <c r="T802" s="218"/>
      <c r="U802" s="218"/>
      <c r="V802" s="218"/>
      <c r="W802" s="218"/>
      <c r="X802" s="100"/>
      <c r="Y802" s="100"/>
      <c r="Z802" s="100"/>
      <c r="AA802" s="219" t="str">
        <f t="shared" si="45"/>
        <v/>
      </c>
      <c r="AB802" s="220"/>
      <c r="AC802" s="221"/>
      <c r="AD802" s="221"/>
      <c r="AE802" s="222"/>
      <c r="AF802" s="222"/>
      <c r="AG802" s="223"/>
      <c r="AH802" s="223"/>
      <c r="AI802" s="223"/>
      <c r="AJ802" s="223"/>
      <c r="AK802" s="223"/>
      <c r="AL802" s="223"/>
      <c r="AM802" s="223"/>
      <c r="AN802" s="101"/>
      <c r="AO802" s="98"/>
      <c r="AP802" s="99"/>
      <c r="AR802" s="76" t="str">
        <f t="shared" si="44"/>
        <v/>
      </c>
      <c r="AS802" s="76">
        <f t="shared" si="48"/>
        <v>0</v>
      </c>
      <c r="AT802" s="76">
        <f t="shared" si="49"/>
        <v>0</v>
      </c>
    </row>
    <row r="803" spans="1:46" ht="30" customHeight="1" x14ac:dyDescent="0.25">
      <c r="A803" s="214"/>
      <c r="B803" s="214"/>
      <c r="C803" s="214"/>
      <c r="D803" s="224"/>
      <c r="E803" s="225"/>
      <c r="F803" s="226"/>
      <c r="G803" s="224"/>
      <c r="H803" s="225"/>
      <c r="I803" s="225"/>
      <c r="J803" s="226"/>
      <c r="K803" s="111"/>
      <c r="L803" s="215"/>
      <c r="M803" s="216"/>
      <c r="N803" s="217"/>
      <c r="O803" s="217"/>
      <c r="P803" s="217"/>
      <c r="Q803" s="217"/>
      <c r="R803" s="217"/>
      <c r="S803" s="218"/>
      <c r="T803" s="218"/>
      <c r="U803" s="218"/>
      <c r="V803" s="218"/>
      <c r="W803" s="218"/>
      <c r="X803" s="100"/>
      <c r="Y803" s="100"/>
      <c r="Z803" s="100"/>
      <c r="AA803" s="219" t="str">
        <f t="shared" si="45"/>
        <v/>
      </c>
      <c r="AB803" s="220"/>
      <c r="AC803" s="221"/>
      <c r="AD803" s="221"/>
      <c r="AE803" s="222"/>
      <c r="AF803" s="222"/>
      <c r="AG803" s="223"/>
      <c r="AH803" s="223"/>
      <c r="AI803" s="223"/>
      <c r="AJ803" s="223"/>
      <c r="AK803" s="223"/>
      <c r="AL803" s="223"/>
      <c r="AM803" s="223"/>
      <c r="AN803" s="101"/>
      <c r="AO803" s="98"/>
      <c r="AP803" s="99"/>
      <c r="AR803" s="76" t="str">
        <f t="shared" si="44"/>
        <v/>
      </c>
      <c r="AS803" s="76">
        <f t="shared" si="48"/>
        <v>0</v>
      </c>
      <c r="AT803" s="76">
        <f t="shared" si="49"/>
        <v>0</v>
      </c>
    </row>
    <row r="804" spans="1:46" ht="30" customHeight="1" x14ac:dyDescent="0.25">
      <c r="A804" s="214"/>
      <c r="B804" s="214"/>
      <c r="C804" s="214"/>
      <c r="D804" s="214"/>
      <c r="E804" s="214"/>
      <c r="F804" s="214"/>
      <c r="G804" s="214"/>
      <c r="H804" s="214"/>
      <c r="I804" s="214"/>
      <c r="J804" s="214"/>
      <c r="K804" s="111"/>
      <c r="L804" s="215"/>
      <c r="M804" s="216"/>
      <c r="N804" s="217"/>
      <c r="O804" s="217"/>
      <c r="P804" s="217"/>
      <c r="Q804" s="217"/>
      <c r="R804" s="217"/>
      <c r="S804" s="218"/>
      <c r="T804" s="218"/>
      <c r="U804" s="218"/>
      <c r="V804" s="218"/>
      <c r="W804" s="218"/>
      <c r="X804" s="100"/>
      <c r="Y804" s="100"/>
      <c r="Z804" s="100"/>
      <c r="AA804" s="219" t="str">
        <f t="shared" si="45"/>
        <v/>
      </c>
      <c r="AB804" s="220"/>
      <c r="AC804" s="221"/>
      <c r="AD804" s="221"/>
      <c r="AE804" s="222"/>
      <c r="AF804" s="222"/>
      <c r="AG804" s="223"/>
      <c r="AH804" s="223"/>
      <c r="AI804" s="223"/>
      <c r="AJ804" s="223"/>
      <c r="AK804" s="223"/>
      <c r="AL804" s="223"/>
      <c r="AM804" s="223"/>
      <c r="AN804" s="101"/>
      <c r="AO804" s="98"/>
      <c r="AP804" s="99"/>
      <c r="AR804" s="76" t="str">
        <f t="shared" si="44"/>
        <v/>
      </c>
      <c r="AS804" s="76">
        <f t="shared" si="48"/>
        <v>0</v>
      </c>
      <c r="AT804" s="76">
        <f t="shared" si="49"/>
        <v>0</v>
      </c>
    </row>
    <row r="805" spans="1:46" ht="30" customHeight="1" x14ac:dyDescent="0.25">
      <c r="A805" s="214"/>
      <c r="B805" s="214"/>
      <c r="C805" s="214"/>
      <c r="D805" s="214"/>
      <c r="E805" s="214"/>
      <c r="F805" s="214"/>
      <c r="G805" s="214"/>
      <c r="H805" s="214"/>
      <c r="I805" s="214"/>
      <c r="J805" s="214"/>
      <c r="K805" s="111"/>
      <c r="L805" s="215"/>
      <c r="M805" s="216"/>
      <c r="N805" s="217"/>
      <c r="O805" s="217"/>
      <c r="P805" s="217"/>
      <c r="Q805" s="217"/>
      <c r="R805" s="217"/>
      <c r="S805" s="218"/>
      <c r="T805" s="218"/>
      <c r="U805" s="218"/>
      <c r="V805" s="218"/>
      <c r="W805" s="218"/>
      <c r="X805" s="100"/>
      <c r="Y805" s="100"/>
      <c r="Z805" s="100"/>
      <c r="AA805" s="219" t="str">
        <f t="shared" si="45"/>
        <v/>
      </c>
      <c r="AB805" s="220"/>
      <c r="AC805" s="221"/>
      <c r="AD805" s="221"/>
      <c r="AE805" s="222"/>
      <c r="AF805" s="222"/>
      <c r="AG805" s="223"/>
      <c r="AH805" s="223"/>
      <c r="AI805" s="223"/>
      <c r="AJ805" s="223"/>
      <c r="AK805" s="223"/>
      <c r="AL805" s="223"/>
      <c r="AM805" s="223"/>
      <c r="AN805" s="101"/>
      <c r="AO805" s="98"/>
      <c r="AP805" s="99"/>
      <c r="AR805" s="76" t="str">
        <f t="shared" si="44"/>
        <v/>
      </c>
      <c r="AS805" s="76">
        <f t="shared" si="48"/>
        <v>0</v>
      </c>
      <c r="AT805" s="76">
        <f t="shared" si="49"/>
        <v>0</v>
      </c>
    </row>
    <row r="806" spans="1:46" ht="30" customHeight="1" x14ac:dyDescent="0.25">
      <c r="A806" s="214"/>
      <c r="B806" s="214"/>
      <c r="C806" s="214"/>
      <c r="D806" s="214"/>
      <c r="E806" s="214"/>
      <c r="F806" s="214"/>
      <c r="G806" s="214"/>
      <c r="H806" s="214"/>
      <c r="I806" s="214"/>
      <c r="J806" s="214"/>
      <c r="K806" s="111"/>
      <c r="L806" s="215"/>
      <c r="M806" s="216"/>
      <c r="N806" s="217"/>
      <c r="O806" s="217"/>
      <c r="P806" s="217"/>
      <c r="Q806" s="217"/>
      <c r="R806" s="217"/>
      <c r="S806" s="218"/>
      <c r="T806" s="218"/>
      <c r="U806" s="218"/>
      <c r="V806" s="218"/>
      <c r="W806" s="218"/>
      <c r="X806" s="100"/>
      <c r="Y806" s="100"/>
      <c r="Z806" s="100"/>
      <c r="AA806" s="219" t="str">
        <f t="shared" si="45"/>
        <v/>
      </c>
      <c r="AB806" s="220"/>
      <c r="AC806" s="221"/>
      <c r="AD806" s="221"/>
      <c r="AE806" s="222"/>
      <c r="AF806" s="222"/>
      <c r="AG806" s="223"/>
      <c r="AH806" s="223"/>
      <c r="AI806" s="223"/>
      <c r="AJ806" s="223"/>
      <c r="AK806" s="223"/>
      <c r="AL806" s="223"/>
      <c r="AM806" s="223"/>
      <c r="AN806" s="101"/>
      <c r="AO806" s="98"/>
      <c r="AP806" s="99"/>
      <c r="AR806" s="76" t="str">
        <f t="shared" si="44"/>
        <v/>
      </c>
      <c r="AS806" s="76">
        <f t="shared" si="48"/>
        <v>0</v>
      </c>
      <c r="AT806" s="76">
        <f t="shared" si="49"/>
        <v>0</v>
      </c>
    </row>
    <row r="807" spans="1:46" ht="30" customHeight="1" x14ac:dyDescent="0.25">
      <c r="A807" s="214"/>
      <c r="B807" s="214"/>
      <c r="C807" s="214"/>
      <c r="D807" s="224"/>
      <c r="E807" s="225"/>
      <c r="F807" s="226"/>
      <c r="G807" s="224"/>
      <c r="H807" s="225"/>
      <c r="I807" s="225"/>
      <c r="J807" s="226"/>
      <c r="K807" s="111"/>
      <c r="L807" s="215"/>
      <c r="M807" s="216"/>
      <c r="N807" s="217"/>
      <c r="O807" s="217"/>
      <c r="P807" s="217"/>
      <c r="Q807" s="217"/>
      <c r="R807" s="217"/>
      <c r="S807" s="218"/>
      <c r="T807" s="218"/>
      <c r="U807" s="218"/>
      <c r="V807" s="218"/>
      <c r="W807" s="218"/>
      <c r="X807" s="100"/>
      <c r="Y807" s="100"/>
      <c r="Z807" s="100"/>
      <c r="AA807" s="219" t="str">
        <f t="shared" si="45"/>
        <v/>
      </c>
      <c r="AB807" s="220"/>
      <c r="AC807" s="221"/>
      <c r="AD807" s="221"/>
      <c r="AE807" s="222"/>
      <c r="AF807" s="222"/>
      <c r="AG807" s="223"/>
      <c r="AH807" s="223"/>
      <c r="AI807" s="223"/>
      <c r="AJ807" s="223"/>
      <c r="AK807" s="223"/>
      <c r="AL807" s="223"/>
      <c r="AM807" s="223"/>
      <c r="AN807" s="101"/>
      <c r="AO807" s="98"/>
      <c r="AP807" s="99"/>
      <c r="AR807" s="76" t="str">
        <f t="shared" si="44"/>
        <v/>
      </c>
      <c r="AS807" s="76">
        <f t="shared" si="48"/>
        <v>0</v>
      </c>
      <c r="AT807" s="76">
        <f t="shared" si="49"/>
        <v>0</v>
      </c>
    </row>
    <row r="808" spans="1:46" ht="30" customHeight="1" x14ac:dyDescent="0.25">
      <c r="A808" s="214"/>
      <c r="B808" s="214"/>
      <c r="C808" s="214"/>
      <c r="D808" s="224"/>
      <c r="E808" s="225"/>
      <c r="F808" s="226"/>
      <c r="G808" s="224"/>
      <c r="H808" s="225"/>
      <c r="I808" s="225"/>
      <c r="J808" s="226"/>
      <c r="K808" s="111"/>
      <c r="L808" s="215"/>
      <c r="M808" s="216"/>
      <c r="N808" s="217"/>
      <c r="O808" s="217"/>
      <c r="P808" s="217"/>
      <c r="Q808" s="217"/>
      <c r="R808" s="217"/>
      <c r="S808" s="218"/>
      <c r="T808" s="218"/>
      <c r="U808" s="218"/>
      <c r="V808" s="218"/>
      <c r="W808" s="218"/>
      <c r="X808" s="100"/>
      <c r="Y808" s="100"/>
      <c r="Z808" s="100"/>
      <c r="AA808" s="219" t="str">
        <f t="shared" si="45"/>
        <v/>
      </c>
      <c r="AB808" s="220"/>
      <c r="AC808" s="221"/>
      <c r="AD808" s="221"/>
      <c r="AE808" s="222"/>
      <c r="AF808" s="222"/>
      <c r="AG808" s="223"/>
      <c r="AH808" s="223"/>
      <c r="AI808" s="223"/>
      <c r="AJ808" s="223"/>
      <c r="AK808" s="223"/>
      <c r="AL808" s="223"/>
      <c r="AM808" s="223"/>
      <c r="AN808" s="101"/>
      <c r="AO808" s="98"/>
      <c r="AP808" s="99"/>
      <c r="AR808" s="76" t="str">
        <f t="shared" si="44"/>
        <v/>
      </c>
      <c r="AS808" s="76">
        <f t="shared" si="48"/>
        <v>0</v>
      </c>
      <c r="AT808" s="76">
        <f t="shared" si="49"/>
        <v>0</v>
      </c>
    </row>
    <row r="809" spans="1:46" ht="30" customHeight="1" x14ac:dyDescent="0.25">
      <c r="A809" s="214"/>
      <c r="B809" s="214"/>
      <c r="C809" s="214"/>
      <c r="D809" s="224"/>
      <c r="E809" s="225"/>
      <c r="F809" s="226"/>
      <c r="G809" s="224"/>
      <c r="H809" s="225"/>
      <c r="I809" s="225"/>
      <c r="J809" s="226"/>
      <c r="K809" s="111"/>
      <c r="L809" s="215"/>
      <c r="M809" s="216"/>
      <c r="N809" s="217"/>
      <c r="O809" s="217"/>
      <c r="P809" s="217"/>
      <c r="Q809" s="217"/>
      <c r="R809" s="217"/>
      <c r="S809" s="218"/>
      <c r="T809" s="218"/>
      <c r="U809" s="218"/>
      <c r="V809" s="218"/>
      <c r="W809" s="218"/>
      <c r="X809" s="100"/>
      <c r="Y809" s="100"/>
      <c r="Z809" s="100"/>
      <c r="AA809" s="219" t="str">
        <f t="shared" si="45"/>
        <v/>
      </c>
      <c r="AB809" s="220"/>
      <c r="AC809" s="221"/>
      <c r="AD809" s="221"/>
      <c r="AE809" s="222"/>
      <c r="AF809" s="222"/>
      <c r="AG809" s="223"/>
      <c r="AH809" s="223"/>
      <c r="AI809" s="223"/>
      <c r="AJ809" s="223"/>
      <c r="AK809" s="223"/>
      <c r="AL809" s="223"/>
      <c r="AM809" s="223"/>
      <c r="AN809" s="101"/>
      <c r="AO809" s="98"/>
      <c r="AP809" s="99"/>
      <c r="AR809" s="76" t="str">
        <f t="shared" si="44"/>
        <v/>
      </c>
      <c r="AS809" s="76">
        <f t="shared" si="48"/>
        <v>0</v>
      </c>
      <c r="AT809" s="76">
        <f t="shared" si="49"/>
        <v>0</v>
      </c>
    </row>
    <row r="810" spans="1:46" ht="30" customHeight="1" x14ac:dyDescent="0.25">
      <c r="A810" s="214"/>
      <c r="B810" s="214"/>
      <c r="C810" s="214"/>
      <c r="D810" s="224"/>
      <c r="E810" s="225"/>
      <c r="F810" s="226"/>
      <c r="G810" s="224"/>
      <c r="H810" s="225"/>
      <c r="I810" s="225"/>
      <c r="J810" s="226"/>
      <c r="K810" s="111"/>
      <c r="L810" s="215"/>
      <c r="M810" s="216"/>
      <c r="N810" s="217"/>
      <c r="O810" s="217"/>
      <c r="P810" s="217"/>
      <c r="Q810" s="217"/>
      <c r="R810" s="217"/>
      <c r="S810" s="218"/>
      <c r="T810" s="218"/>
      <c r="U810" s="218"/>
      <c r="V810" s="218"/>
      <c r="W810" s="218"/>
      <c r="X810" s="100"/>
      <c r="Y810" s="100"/>
      <c r="Z810" s="100"/>
      <c r="AA810" s="219" t="str">
        <f t="shared" si="45"/>
        <v/>
      </c>
      <c r="AB810" s="220"/>
      <c r="AC810" s="221"/>
      <c r="AD810" s="221"/>
      <c r="AE810" s="222"/>
      <c r="AF810" s="222"/>
      <c r="AG810" s="223"/>
      <c r="AH810" s="223"/>
      <c r="AI810" s="223"/>
      <c r="AJ810" s="223"/>
      <c r="AK810" s="223"/>
      <c r="AL810" s="223"/>
      <c r="AM810" s="223"/>
      <c r="AN810" s="101"/>
      <c r="AO810" s="98"/>
      <c r="AP810" s="99"/>
      <c r="AR810" s="76" t="str">
        <f t="shared" si="44"/>
        <v/>
      </c>
      <c r="AS810" s="76">
        <f t="shared" si="48"/>
        <v>0</v>
      </c>
      <c r="AT810" s="76">
        <f t="shared" si="49"/>
        <v>0</v>
      </c>
    </row>
    <row r="811" spans="1:46" ht="30" customHeight="1" x14ac:dyDescent="0.25">
      <c r="A811" s="214"/>
      <c r="B811" s="214"/>
      <c r="C811" s="214"/>
      <c r="D811" s="224"/>
      <c r="E811" s="225"/>
      <c r="F811" s="226"/>
      <c r="G811" s="224"/>
      <c r="H811" s="225"/>
      <c r="I811" s="225"/>
      <c r="J811" s="226"/>
      <c r="K811" s="111"/>
      <c r="L811" s="215"/>
      <c r="M811" s="216"/>
      <c r="N811" s="217"/>
      <c r="O811" s="217"/>
      <c r="P811" s="217"/>
      <c r="Q811" s="217"/>
      <c r="R811" s="217"/>
      <c r="S811" s="218"/>
      <c r="T811" s="218"/>
      <c r="U811" s="218"/>
      <c r="V811" s="218"/>
      <c r="W811" s="218"/>
      <c r="X811" s="100"/>
      <c r="Y811" s="100"/>
      <c r="Z811" s="100"/>
      <c r="AA811" s="219" t="str">
        <f t="shared" si="45"/>
        <v/>
      </c>
      <c r="AB811" s="220"/>
      <c r="AC811" s="221"/>
      <c r="AD811" s="221"/>
      <c r="AE811" s="222"/>
      <c r="AF811" s="222"/>
      <c r="AG811" s="223"/>
      <c r="AH811" s="223"/>
      <c r="AI811" s="223"/>
      <c r="AJ811" s="223"/>
      <c r="AK811" s="223"/>
      <c r="AL811" s="223"/>
      <c r="AM811" s="223"/>
      <c r="AN811" s="101"/>
      <c r="AO811" s="98"/>
      <c r="AP811" s="99"/>
      <c r="AR811" s="76" t="str">
        <f t="shared" si="44"/>
        <v/>
      </c>
      <c r="AS811" s="76">
        <f t="shared" si="48"/>
        <v>0</v>
      </c>
      <c r="AT811" s="76">
        <f t="shared" si="49"/>
        <v>0</v>
      </c>
    </row>
    <row r="812" spans="1:46" ht="30" customHeight="1" x14ac:dyDescent="0.25">
      <c r="A812" s="214"/>
      <c r="B812" s="214"/>
      <c r="C812" s="214"/>
      <c r="D812" s="214"/>
      <c r="E812" s="214"/>
      <c r="F812" s="214"/>
      <c r="G812" s="214"/>
      <c r="H812" s="214"/>
      <c r="I812" s="214"/>
      <c r="J812" s="214"/>
      <c r="K812" s="111"/>
      <c r="L812" s="215"/>
      <c r="M812" s="216"/>
      <c r="N812" s="217"/>
      <c r="O812" s="217"/>
      <c r="P812" s="217"/>
      <c r="Q812" s="217"/>
      <c r="R812" s="217"/>
      <c r="S812" s="218"/>
      <c r="T812" s="218"/>
      <c r="U812" s="218"/>
      <c r="V812" s="218"/>
      <c r="W812" s="218"/>
      <c r="X812" s="100"/>
      <c r="Y812" s="100"/>
      <c r="Z812" s="100"/>
      <c r="AA812" s="219" t="str">
        <f t="shared" si="45"/>
        <v/>
      </c>
      <c r="AB812" s="220"/>
      <c r="AC812" s="221"/>
      <c r="AD812" s="221"/>
      <c r="AE812" s="222"/>
      <c r="AF812" s="222"/>
      <c r="AG812" s="223"/>
      <c r="AH812" s="223"/>
      <c r="AI812" s="223"/>
      <c r="AJ812" s="223"/>
      <c r="AK812" s="223"/>
      <c r="AL812" s="223"/>
      <c r="AM812" s="223"/>
      <c r="AN812" s="101"/>
      <c r="AO812" s="98"/>
      <c r="AP812" s="99"/>
      <c r="AR812" s="76" t="str">
        <f t="shared" si="44"/>
        <v/>
      </c>
      <c r="AS812" s="76">
        <f t="shared" si="48"/>
        <v>0</v>
      </c>
      <c r="AT812" s="76">
        <f t="shared" si="49"/>
        <v>0</v>
      </c>
    </row>
    <row r="813" spans="1:46" ht="30" customHeight="1" x14ac:dyDescent="0.25">
      <c r="A813" s="214"/>
      <c r="B813" s="214"/>
      <c r="C813" s="214"/>
      <c r="D813" s="214"/>
      <c r="E813" s="214"/>
      <c r="F813" s="214"/>
      <c r="G813" s="214"/>
      <c r="H813" s="214"/>
      <c r="I813" s="214"/>
      <c r="J813" s="214"/>
      <c r="K813" s="111"/>
      <c r="L813" s="215"/>
      <c r="M813" s="216"/>
      <c r="N813" s="217"/>
      <c r="O813" s="217"/>
      <c r="P813" s="217"/>
      <c r="Q813" s="217"/>
      <c r="R813" s="217"/>
      <c r="S813" s="218"/>
      <c r="T813" s="218"/>
      <c r="U813" s="218"/>
      <c r="V813" s="218"/>
      <c r="W813" s="218"/>
      <c r="X813" s="100"/>
      <c r="Y813" s="100"/>
      <c r="Z813" s="100"/>
      <c r="AA813" s="219" t="str">
        <f t="shared" si="45"/>
        <v/>
      </c>
      <c r="AB813" s="220"/>
      <c r="AC813" s="221"/>
      <c r="AD813" s="221"/>
      <c r="AE813" s="222"/>
      <c r="AF813" s="222"/>
      <c r="AG813" s="223"/>
      <c r="AH813" s="223"/>
      <c r="AI813" s="223"/>
      <c r="AJ813" s="223"/>
      <c r="AK813" s="223"/>
      <c r="AL813" s="223"/>
      <c r="AM813" s="223"/>
      <c r="AN813" s="101"/>
      <c r="AO813" s="98"/>
      <c r="AP813" s="99"/>
      <c r="AR813" s="76" t="str">
        <f t="shared" si="44"/>
        <v/>
      </c>
      <c r="AS813" s="76">
        <f t="shared" si="48"/>
        <v>0</v>
      </c>
      <c r="AT813" s="76">
        <f t="shared" si="49"/>
        <v>0</v>
      </c>
    </row>
    <row r="814" spans="1:46" ht="30" customHeight="1" x14ac:dyDescent="0.25">
      <c r="A814" s="214"/>
      <c r="B814" s="214"/>
      <c r="C814" s="214"/>
      <c r="D814" s="214"/>
      <c r="E814" s="214"/>
      <c r="F814" s="214"/>
      <c r="G814" s="214"/>
      <c r="H814" s="214"/>
      <c r="I814" s="214"/>
      <c r="J814" s="214"/>
      <c r="K814" s="111"/>
      <c r="L814" s="215"/>
      <c r="M814" s="216"/>
      <c r="N814" s="217"/>
      <c r="O814" s="217"/>
      <c r="P814" s="217"/>
      <c r="Q814" s="217"/>
      <c r="R814" s="217"/>
      <c r="S814" s="218"/>
      <c r="T814" s="218"/>
      <c r="U814" s="218"/>
      <c r="V814" s="218"/>
      <c r="W814" s="218"/>
      <c r="X814" s="100"/>
      <c r="Y814" s="100"/>
      <c r="Z814" s="100"/>
      <c r="AA814" s="219" t="str">
        <f t="shared" si="45"/>
        <v/>
      </c>
      <c r="AB814" s="220"/>
      <c r="AC814" s="221"/>
      <c r="AD814" s="221"/>
      <c r="AE814" s="222"/>
      <c r="AF814" s="222"/>
      <c r="AG814" s="223"/>
      <c r="AH814" s="223"/>
      <c r="AI814" s="223"/>
      <c r="AJ814" s="223"/>
      <c r="AK814" s="223"/>
      <c r="AL814" s="223"/>
      <c r="AM814" s="223"/>
      <c r="AN814" s="101"/>
      <c r="AO814" s="98"/>
      <c r="AP814" s="99"/>
      <c r="AR814" s="76" t="str">
        <f t="shared" si="44"/>
        <v/>
      </c>
      <c r="AS814" s="76">
        <f t="shared" si="48"/>
        <v>0</v>
      </c>
      <c r="AT814" s="76">
        <f t="shared" si="49"/>
        <v>0</v>
      </c>
    </row>
    <row r="815" spans="1:46" ht="30" customHeight="1" x14ac:dyDescent="0.25">
      <c r="A815" s="214"/>
      <c r="B815" s="214"/>
      <c r="C815" s="214"/>
      <c r="D815" s="214"/>
      <c r="E815" s="214"/>
      <c r="F815" s="214"/>
      <c r="G815" s="214"/>
      <c r="H815" s="214"/>
      <c r="I815" s="214"/>
      <c r="J815" s="214"/>
      <c r="K815" s="111"/>
      <c r="L815" s="215"/>
      <c r="M815" s="216"/>
      <c r="N815" s="217"/>
      <c r="O815" s="217"/>
      <c r="P815" s="217"/>
      <c r="Q815" s="217"/>
      <c r="R815" s="217"/>
      <c r="S815" s="218"/>
      <c r="T815" s="218"/>
      <c r="U815" s="218"/>
      <c r="V815" s="218"/>
      <c r="W815" s="218"/>
      <c r="X815" s="100"/>
      <c r="Y815" s="100"/>
      <c r="Z815" s="100"/>
      <c r="AA815" s="219" t="str">
        <f t="shared" si="45"/>
        <v/>
      </c>
      <c r="AB815" s="220"/>
      <c r="AC815" s="221"/>
      <c r="AD815" s="221"/>
      <c r="AE815" s="222"/>
      <c r="AF815" s="222"/>
      <c r="AG815" s="223"/>
      <c r="AH815" s="223"/>
      <c r="AI815" s="223"/>
      <c r="AJ815" s="223"/>
      <c r="AK815" s="223"/>
      <c r="AL815" s="223"/>
      <c r="AM815" s="223"/>
      <c r="AN815" s="101"/>
      <c r="AO815" s="98"/>
      <c r="AP815" s="99"/>
      <c r="AR815" s="76" t="str">
        <f t="shared" si="44"/>
        <v/>
      </c>
      <c r="AS815" s="76">
        <f t="shared" si="48"/>
        <v>0</v>
      </c>
      <c r="AT815" s="76">
        <f t="shared" si="49"/>
        <v>0</v>
      </c>
    </row>
    <row r="816" spans="1:46" ht="30" customHeight="1" x14ac:dyDescent="0.25">
      <c r="A816" s="214"/>
      <c r="B816" s="214"/>
      <c r="C816" s="214"/>
      <c r="D816" s="214"/>
      <c r="E816" s="214"/>
      <c r="F816" s="214"/>
      <c r="G816" s="214"/>
      <c r="H816" s="214"/>
      <c r="I816" s="214"/>
      <c r="J816" s="214"/>
      <c r="K816" s="111"/>
      <c r="L816" s="215"/>
      <c r="M816" s="216"/>
      <c r="N816" s="217"/>
      <c r="O816" s="217"/>
      <c r="P816" s="217"/>
      <c r="Q816" s="217"/>
      <c r="R816" s="217"/>
      <c r="S816" s="218"/>
      <c r="T816" s="218"/>
      <c r="U816" s="218"/>
      <c r="V816" s="218"/>
      <c r="W816" s="218"/>
      <c r="X816" s="100"/>
      <c r="Y816" s="100"/>
      <c r="Z816" s="100"/>
      <c r="AA816" s="219" t="str">
        <f t="shared" si="45"/>
        <v/>
      </c>
      <c r="AB816" s="220"/>
      <c r="AC816" s="221"/>
      <c r="AD816" s="221"/>
      <c r="AE816" s="222"/>
      <c r="AF816" s="222"/>
      <c r="AG816" s="223"/>
      <c r="AH816" s="223"/>
      <c r="AI816" s="223"/>
      <c r="AJ816" s="223"/>
      <c r="AK816" s="223"/>
      <c r="AL816" s="223"/>
      <c r="AM816" s="223"/>
      <c r="AN816" s="101"/>
      <c r="AO816" s="98"/>
      <c r="AP816" s="99"/>
      <c r="AR816" s="76" t="str">
        <f t="shared" si="44"/>
        <v/>
      </c>
      <c r="AS816" s="76">
        <f t="shared" si="48"/>
        <v>0</v>
      </c>
      <c r="AT816" s="76">
        <f t="shared" si="49"/>
        <v>0</v>
      </c>
    </row>
    <row r="817" spans="1:46" ht="30" customHeight="1" x14ac:dyDescent="0.25">
      <c r="A817" s="214"/>
      <c r="B817" s="214"/>
      <c r="C817" s="214"/>
      <c r="D817" s="214"/>
      <c r="E817" s="214"/>
      <c r="F817" s="214"/>
      <c r="G817" s="214"/>
      <c r="H817" s="214"/>
      <c r="I817" s="214"/>
      <c r="J817" s="214"/>
      <c r="K817" s="111"/>
      <c r="L817" s="215"/>
      <c r="M817" s="216"/>
      <c r="N817" s="217"/>
      <c r="O817" s="217"/>
      <c r="P817" s="217"/>
      <c r="Q817" s="217"/>
      <c r="R817" s="217"/>
      <c r="S817" s="218"/>
      <c r="T817" s="218"/>
      <c r="U817" s="218"/>
      <c r="V817" s="218"/>
      <c r="W817" s="218"/>
      <c r="X817" s="100"/>
      <c r="Y817" s="100"/>
      <c r="Z817" s="100"/>
      <c r="AA817" s="219" t="str">
        <f t="shared" si="45"/>
        <v/>
      </c>
      <c r="AB817" s="220"/>
      <c r="AC817" s="221"/>
      <c r="AD817" s="221"/>
      <c r="AE817" s="222"/>
      <c r="AF817" s="222"/>
      <c r="AG817" s="223"/>
      <c r="AH817" s="223"/>
      <c r="AI817" s="223"/>
      <c r="AJ817" s="223"/>
      <c r="AK817" s="223"/>
      <c r="AL817" s="223"/>
      <c r="AM817" s="223"/>
      <c r="AN817" s="101"/>
      <c r="AO817" s="98"/>
      <c r="AP817" s="99"/>
      <c r="AR817" s="76" t="str">
        <f t="shared" si="44"/>
        <v/>
      </c>
      <c r="AS817" s="76">
        <f t="shared" si="48"/>
        <v>0</v>
      </c>
      <c r="AT817" s="76">
        <f t="shared" si="49"/>
        <v>0</v>
      </c>
    </row>
    <row r="818" spans="1:46" ht="30" customHeight="1" x14ac:dyDescent="0.25">
      <c r="A818" s="214"/>
      <c r="B818" s="214"/>
      <c r="C818" s="214"/>
      <c r="D818" s="214"/>
      <c r="E818" s="214"/>
      <c r="F818" s="214"/>
      <c r="G818" s="214"/>
      <c r="H818" s="214"/>
      <c r="I818" s="214"/>
      <c r="J818" s="214"/>
      <c r="K818" s="111"/>
      <c r="L818" s="215"/>
      <c r="M818" s="216"/>
      <c r="N818" s="217"/>
      <c r="O818" s="217"/>
      <c r="P818" s="217"/>
      <c r="Q818" s="217"/>
      <c r="R818" s="217"/>
      <c r="S818" s="218"/>
      <c r="T818" s="218"/>
      <c r="U818" s="218"/>
      <c r="V818" s="218"/>
      <c r="W818" s="218"/>
      <c r="X818" s="100"/>
      <c r="Y818" s="100"/>
      <c r="Z818" s="100"/>
      <c r="AA818" s="219" t="str">
        <f t="shared" si="45"/>
        <v/>
      </c>
      <c r="AB818" s="220"/>
      <c r="AC818" s="221"/>
      <c r="AD818" s="221"/>
      <c r="AE818" s="222"/>
      <c r="AF818" s="222"/>
      <c r="AG818" s="223"/>
      <c r="AH818" s="223"/>
      <c r="AI818" s="223"/>
      <c r="AJ818" s="223"/>
      <c r="AK818" s="223"/>
      <c r="AL818" s="223"/>
      <c r="AM818" s="223"/>
      <c r="AN818" s="101"/>
      <c r="AO818" s="98"/>
      <c r="AP818" s="99"/>
      <c r="AR818" s="76" t="str">
        <f t="shared" si="44"/>
        <v/>
      </c>
      <c r="AS818" s="76">
        <f t="shared" si="48"/>
        <v>0</v>
      </c>
      <c r="AT818" s="76">
        <f t="shared" si="49"/>
        <v>0</v>
      </c>
    </row>
    <row r="819" spans="1:46" ht="30" customHeight="1" x14ac:dyDescent="0.25">
      <c r="A819" s="214"/>
      <c r="B819" s="214"/>
      <c r="C819" s="214"/>
      <c r="D819" s="214"/>
      <c r="E819" s="214"/>
      <c r="F819" s="214"/>
      <c r="G819" s="214"/>
      <c r="H819" s="214"/>
      <c r="I819" s="214"/>
      <c r="J819" s="214"/>
      <c r="K819" s="111"/>
      <c r="L819" s="215"/>
      <c r="M819" s="216"/>
      <c r="N819" s="217"/>
      <c r="O819" s="217"/>
      <c r="P819" s="217"/>
      <c r="Q819" s="217"/>
      <c r="R819" s="217"/>
      <c r="S819" s="218"/>
      <c r="T819" s="218"/>
      <c r="U819" s="218"/>
      <c r="V819" s="218"/>
      <c r="W819" s="218"/>
      <c r="X819" s="100"/>
      <c r="Y819" s="100"/>
      <c r="Z819" s="100"/>
      <c r="AA819" s="219" t="str">
        <f t="shared" si="45"/>
        <v/>
      </c>
      <c r="AB819" s="220"/>
      <c r="AC819" s="221"/>
      <c r="AD819" s="221"/>
      <c r="AE819" s="222"/>
      <c r="AF819" s="222"/>
      <c r="AG819" s="223"/>
      <c r="AH819" s="223"/>
      <c r="AI819" s="223"/>
      <c r="AJ819" s="223"/>
      <c r="AK819" s="223"/>
      <c r="AL819" s="223"/>
      <c r="AM819" s="223"/>
      <c r="AN819" s="101"/>
      <c r="AO819" s="98"/>
      <c r="AP819" s="99"/>
      <c r="AR819" s="76" t="str">
        <f t="shared" si="44"/>
        <v/>
      </c>
      <c r="AS819" s="76">
        <f t="shared" si="48"/>
        <v>0</v>
      </c>
      <c r="AT819" s="76">
        <f t="shared" si="49"/>
        <v>0</v>
      </c>
    </row>
    <row r="820" spans="1:46" ht="30" customHeight="1" x14ac:dyDescent="0.25">
      <c r="A820" s="214"/>
      <c r="B820" s="214"/>
      <c r="C820" s="214"/>
      <c r="D820" s="214"/>
      <c r="E820" s="214"/>
      <c r="F820" s="214"/>
      <c r="G820" s="214"/>
      <c r="H820" s="214"/>
      <c r="I820" s="214"/>
      <c r="J820" s="214"/>
      <c r="K820" s="111"/>
      <c r="L820" s="215"/>
      <c r="M820" s="216"/>
      <c r="N820" s="217"/>
      <c r="O820" s="217"/>
      <c r="P820" s="217"/>
      <c r="Q820" s="217"/>
      <c r="R820" s="217"/>
      <c r="S820" s="218"/>
      <c r="T820" s="218"/>
      <c r="U820" s="218"/>
      <c r="V820" s="218"/>
      <c r="W820" s="218"/>
      <c r="X820" s="100"/>
      <c r="Y820" s="100"/>
      <c r="Z820" s="100"/>
      <c r="AA820" s="219" t="str">
        <f t="shared" si="45"/>
        <v/>
      </c>
      <c r="AB820" s="220"/>
      <c r="AC820" s="221"/>
      <c r="AD820" s="221"/>
      <c r="AE820" s="222"/>
      <c r="AF820" s="222"/>
      <c r="AG820" s="223"/>
      <c r="AH820" s="223"/>
      <c r="AI820" s="223"/>
      <c r="AJ820" s="223"/>
      <c r="AK820" s="223"/>
      <c r="AL820" s="223"/>
      <c r="AM820" s="223"/>
      <c r="AN820" s="101"/>
      <c r="AO820" s="98"/>
      <c r="AP820" s="99"/>
      <c r="AR820" s="76" t="str">
        <f t="shared" si="44"/>
        <v/>
      </c>
      <c r="AS820" s="76">
        <f t="shared" si="48"/>
        <v>0</v>
      </c>
      <c r="AT820" s="76">
        <f t="shared" si="49"/>
        <v>0</v>
      </c>
    </row>
    <row r="821" spans="1:46" ht="30" customHeight="1" x14ac:dyDescent="0.25">
      <c r="A821" s="214"/>
      <c r="B821" s="214"/>
      <c r="C821" s="214"/>
      <c r="D821" s="214"/>
      <c r="E821" s="214"/>
      <c r="F821" s="214"/>
      <c r="G821" s="214"/>
      <c r="H821" s="214"/>
      <c r="I821" s="214"/>
      <c r="J821" s="214"/>
      <c r="K821" s="111"/>
      <c r="L821" s="215"/>
      <c r="M821" s="216"/>
      <c r="N821" s="217"/>
      <c r="O821" s="217"/>
      <c r="P821" s="217"/>
      <c r="Q821" s="217"/>
      <c r="R821" s="217"/>
      <c r="S821" s="218"/>
      <c r="T821" s="218"/>
      <c r="U821" s="218"/>
      <c r="V821" s="218"/>
      <c r="W821" s="218"/>
      <c r="X821" s="100"/>
      <c r="Y821" s="100"/>
      <c r="Z821" s="100"/>
      <c r="AA821" s="219" t="str">
        <f t="shared" si="45"/>
        <v/>
      </c>
      <c r="AB821" s="220"/>
      <c r="AC821" s="221"/>
      <c r="AD821" s="221"/>
      <c r="AE821" s="222"/>
      <c r="AF821" s="222"/>
      <c r="AG821" s="223"/>
      <c r="AH821" s="223"/>
      <c r="AI821" s="223"/>
      <c r="AJ821" s="223"/>
      <c r="AK821" s="223"/>
      <c r="AL821" s="223"/>
      <c r="AM821" s="223"/>
      <c r="AN821" s="101"/>
      <c r="AO821" s="98"/>
      <c r="AP821" s="99"/>
      <c r="AR821" s="76" t="str">
        <f t="shared" si="44"/>
        <v/>
      </c>
      <c r="AS821" s="76">
        <f t="shared" si="48"/>
        <v>0</v>
      </c>
      <c r="AT821" s="76">
        <f t="shared" si="49"/>
        <v>0</v>
      </c>
    </row>
    <row r="822" spans="1:46" ht="30" customHeight="1" x14ac:dyDescent="0.25">
      <c r="A822" s="214"/>
      <c r="B822" s="214"/>
      <c r="C822" s="214"/>
      <c r="D822" s="214"/>
      <c r="E822" s="214"/>
      <c r="F822" s="214"/>
      <c r="G822" s="214"/>
      <c r="H822" s="214"/>
      <c r="I822" s="214"/>
      <c r="J822" s="214"/>
      <c r="K822" s="111"/>
      <c r="L822" s="215"/>
      <c r="M822" s="216"/>
      <c r="N822" s="217"/>
      <c r="O822" s="217"/>
      <c r="P822" s="217"/>
      <c r="Q822" s="217"/>
      <c r="R822" s="217"/>
      <c r="S822" s="218"/>
      <c r="T822" s="218"/>
      <c r="U822" s="218"/>
      <c r="V822" s="218"/>
      <c r="W822" s="218"/>
      <c r="X822" s="100"/>
      <c r="Y822" s="100"/>
      <c r="Z822" s="100"/>
      <c r="AA822" s="219" t="str">
        <f t="shared" si="45"/>
        <v/>
      </c>
      <c r="AB822" s="220"/>
      <c r="AC822" s="221"/>
      <c r="AD822" s="221"/>
      <c r="AE822" s="222"/>
      <c r="AF822" s="222"/>
      <c r="AG822" s="223"/>
      <c r="AH822" s="223"/>
      <c r="AI822" s="223"/>
      <c r="AJ822" s="223"/>
      <c r="AK822" s="223"/>
      <c r="AL822" s="223"/>
      <c r="AM822" s="223"/>
      <c r="AN822" s="101"/>
      <c r="AO822" s="98"/>
      <c r="AP822" s="99"/>
      <c r="AR822" s="76" t="str">
        <f t="shared" si="44"/>
        <v/>
      </c>
      <c r="AS822" s="76">
        <f t="shared" si="48"/>
        <v>0</v>
      </c>
      <c r="AT822" s="76">
        <f t="shared" si="49"/>
        <v>0</v>
      </c>
    </row>
    <row r="823" spans="1:46" ht="30" customHeight="1" x14ac:dyDescent="0.25">
      <c r="A823" s="214"/>
      <c r="B823" s="214"/>
      <c r="C823" s="214"/>
      <c r="D823" s="214"/>
      <c r="E823" s="214"/>
      <c r="F823" s="214"/>
      <c r="G823" s="214"/>
      <c r="H823" s="214"/>
      <c r="I823" s="214"/>
      <c r="J823" s="214"/>
      <c r="K823" s="111"/>
      <c r="L823" s="215"/>
      <c r="M823" s="216"/>
      <c r="N823" s="217"/>
      <c r="O823" s="217"/>
      <c r="P823" s="217"/>
      <c r="Q823" s="217"/>
      <c r="R823" s="217"/>
      <c r="S823" s="218"/>
      <c r="T823" s="218"/>
      <c r="U823" s="218"/>
      <c r="V823" s="218"/>
      <c r="W823" s="218"/>
      <c r="X823" s="100"/>
      <c r="Y823" s="100"/>
      <c r="Z823" s="100"/>
      <c r="AA823" s="219" t="str">
        <f t="shared" si="45"/>
        <v/>
      </c>
      <c r="AB823" s="220"/>
      <c r="AC823" s="221"/>
      <c r="AD823" s="221"/>
      <c r="AE823" s="222"/>
      <c r="AF823" s="222"/>
      <c r="AG823" s="223"/>
      <c r="AH823" s="223"/>
      <c r="AI823" s="223"/>
      <c r="AJ823" s="223"/>
      <c r="AK823" s="223"/>
      <c r="AL823" s="223"/>
      <c r="AM823" s="223"/>
      <c r="AN823" s="101"/>
      <c r="AO823" s="98"/>
      <c r="AP823" s="99"/>
      <c r="AR823" s="76" t="str">
        <f t="shared" si="44"/>
        <v/>
      </c>
      <c r="AS823" s="76">
        <f t="shared" si="48"/>
        <v>0</v>
      </c>
      <c r="AT823" s="76">
        <f t="shared" si="49"/>
        <v>0</v>
      </c>
    </row>
    <row r="824" spans="1:46" ht="30" customHeight="1" x14ac:dyDescent="0.25">
      <c r="A824" s="214"/>
      <c r="B824" s="214"/>
      <c r="C824" s="214"/>
      <c r="D824" s="214"/>
      <c r="E824" s="214"/>
      <c r="F824" s="214"/>
      <c r="G824" s="214"/>
      <c r="H824" s="214"/>
      <c r="I824" s="214"/>
      <c r="J824" s="214"/>
      <c r="K824" s="111"/>
      <c r="L824" s="215"/>
      <c r="M824" s="216"/>
      <c r="N824" s="217"/>
      <c r="O824" s="217"/>
      <c r="P824" s="217"/>
      <c r="Q824" s="217"/>
      <c r="R824" s="217"/>
      <c r="S824" s="218"/>
      <c r="T824" s="218"/>
      <c r="U824" s="218"/>
      <c r="V824" s="218"/>
      <c r="W824" s="218"/>
      <c r="X824" s="100"/>
      <c r="Y824" s="100"/>
      <c r="Z824" s="100"/>
      <c r="AA824" s="219" t="str">
        <f t="shared" si="45"/>
        <v/>
      </c>
      <c r="AB824" s="220"/>
      <c r="AC824" s="221"/>
      <c r="AD824" s="221"/>
      <c r="AE824" s="222"/>
      <c r="AF824" s="222"/>
      <c r="AG824" s="223"/>
      <c r="AH824" s="223"/>
      <c r="AI824" s="223"/>
      <c r="AJ824" s="223"/>
      <c r="AK824" s="223"/>
      <c r="AL824" s="223"/>
      <c r="AM824" s="223"/>
      <c r="AN824" s="101"/>
      <c r="AO824" s="98"/>
      <c r="AP824" s="99"/>
      <c r="AR824" s="76" t="str">
        <f t="shared" si="44"/>
        <v/>
      </c>
      <c r="AS824" s="76">
        <f t="shared" si="48"/>
        <v>0</v>
      </c>
      <c r="AT824" s="76">
        <f t="shared" si="49"/>
        <v>0</v>
      </c>
    </row>
    <row r="825" spans="1:46" ht="30" customHeight="1" x14ac:dyDescent="0.25">
      <c r="A825" s="214"/>
      <c r="B825" s="214"/>
      <c r="C825" s="214"/>
      <c r="D825" s="214"/>
      <c r="E825" s="214"/>
      <c r="F825" s="214"/>
      <c r="G825" s="214"/>
      <c r="H825" s="214"/>
      <c r="I825" s="214"/>
      <c r="J825" s="214"/>
      <c r="K825" s="111"/>
      <c r="L825" s="215"/>
      <c r="M825" s="216"/>
      <c r="N825" s="217"/>
      <c r="O825" s="217"/>
      <c r="P825" s="217"/>
      <c r="Q825" s="217"/>
      <c r="R825" s="217"/>
      <c r="S825" s="218"/>
      <c r="T825" s="218"/>
      <c r="U825" s="218"/>
      <c r="V825" s="218"/>
      <c r="W825" s="218"/>
      <c r="X825" s="100"/>
      <c r="Y825" s="100"/>
      <c r="Z825" s="100"/>
      <c r="AA825" s="219" t="str">
        <f t="shared" si="45"/>
        <v/>
      </c>
      <c r="AB825" s="220"/>
      <c r="AC825" s="221"/>
      <c r="AD825" s="221"/>
      <c r="AE825" s="222"/>
      <c r="AF825" s="222"/>
      <c r="AG825" s="223"/>
      <c r="AH825" s="223"/>
      <c r="AI825" s="223"/>
      <c r="AJ825" s="223"/>
      <c r="AK825" s="223"/>
      <c r="AL825" s="223"/>
      <c r="AM825" s="223"/>
      <c r="AN825" s="101"/>
      <c r="AO825" s="98"/>
      <c r="AP825" s="99"/>
      <c r="AR825" s="76" t="str">
        <f t="shared" si="44"/>
        <v/>
      </c>
      <c r="AS825" s="76">
        <f t="shared" si="48"/>
        <v>0</v>
      </c>
      <c r="AT825" s="76">
        <f t="shared" si="49"/>
        <v>0</v>
      </c>
    </row>
    <row r="826" spans="1:46" ht="30" customHeight="1" x14ac:dyDescent="0.25">
      <c r="A826" s="214"/>
      <c r="B826" s="214"/>
      <c r="C826" s="214"/>
      <c r="D826" s="214"/>
      <c r="E826" s="214"/>
      <c r="F826" s="214"/>
      <c r="G826" s="214"/>
      <c r="H826" s="214"/>
      <c r="I826" s="214"/>
      <c r="J826" s="214"/>
      <c r="K826" s="111"/>
      <c r="L826" s="215"/>
      <c r="M826" s="216"/>
      <c r="N826" s="217"/>
      <c r="O826" s="217"/>
      <c r="P826" s="217"/>
      <c r="Q826" s="217"/>
      <c r="R826" s="217"/>
      <c r="S826" s="218"/>
      <c r="T826" s="218"/>
      <c r="U826" s="218"/>
      <c r="V826" s="218"/>
      <c r="W826" s="218"/>
      <c r="X826" s="100"/>
      <c r="Y826" s="100"/>
      <c r="Z826" s="100"/>
      <c r="AA826" s="219" t="str">
        <f t="shared" si="45"/>
        <v/>
      </c>
      <c r="AB826" s="220"/>
      <c r="AC826" s="221"/>
      <c r="AD826" s="221"/>
      <c r="AE826" s="222"/>
      <c r="AF826" s="222"/>
      <c r="AG826" s="223"/>
      <c r="AH826" s="223"/>
      <c r="AI826" s="223"/>
      <c r="AJ826" s="223"/>
      <c r="AK826" s="223"/>
      <c r="AL826" s="223"/>
      <c r="AM826" s="223"/>
      <c r="AN826" s="101"/>
      <c r="AO826" s="98"/>
      <c r="AP826" s="99"/>
      <c r="AR826" s="76" t="str">
        <f t="shared" si="44"/>
        <v/>
      </c>
      <c r="AS826" s="76">
        <f t="shared" si="48"/>
        <v>0</v>
      </c>
      <c r="AT826" s="76">
        <f t="shared" si="49"/>
        <v>0</v>
      </c>
    </row>
    <row r="827" spans="1:46" ht="30" customHeight="1" x14ac:dyDescent="0.25">
      <c r="A827" s="214"/>
      <c r="B827" s="214"/>
      <c r="C827" s="214"/>
      <c r="D827" s="214"/>
      <c r="E827" s="214"/>
      <c r="F827" s="214"/>
      <c r="G827" s="214"/>
      <c r="H827" s="214"/>
      <c r="I827" s="214"/>
      <c r="J827" s="214"/>
      <c r="K827" s="111"/>
      <c r="L827" s="215"/>
      <c r="M827" s="216"/>
      <c r="N827" s="217"/>
      <c r="O827" s="217"/>
      <c r="P827" s="217"/>
      <c r="Q827" s="217"/>
      <c r="R827" s="217"/>
      <c r="S827" s="218"/>
      <c r="T827" s="218"/>
      <c r="U827" s="218"/>
      <c r="V827" s="218"/>
      <c r="W827" s="218"/>
      <c r="X827" s="100"/>
      <c r="Y827" s="100"/>
      <c r="Z827" s="100"/>
      <c r="AA827" s="219" t="str">
        <f t="shared" si="45"/>
        <v/>
      </c>
      <c r="AB827" s="220"/>
      <c r="AC827" s="221"/>
      <c r="AD827" s="221"/>
      <c r="AE827" s="222"/>
      <c r="AF827" s="222"/>
      <c r="AG827" s="223"/>
      <c r="AH827" s="223"/>
      <c r="AI827" s="223"/>
      <c r="AJ827" s="223"/>
      <c r="AK827" s="223"/>
      <c r="AL827" s="223"/>
      <c r="AM827" s="223"/>
      <c r="AN827" s="101"/>
      <c r="AO827" s="98"/>
      <c r="AP827" s="99"/>
      <c r="AR827" s="76" t="str">
        <f t="shared" si="44"/>
        <v/>
      </c>
      <c r="AS827" s="76">
        <f t="shared" si="48"/>
        <v>0</v>
      </c>
      <c r="AT827" s="76">
        <f t="shared" si="49"/>
        <v>0</v>
      </c>
    </row>
    <row r="828" spans="1:46" ht="30" customHeight="1" x14ac:dyDescent="0.25">
      <c r="A828" s="214"/>
      <c r="B828" s="214"/>
      <c r="C828" s="214"/>
      <c r="D828" s="214"/>
      <c r="E828" s="214"/>
      <c r="F828" s="214"/>
      <c r="G828" s="214"/>
      <c r="H828" s="214"/>
      <c r="I828" s="214"/>
      <c r="J828" s="214"/>
      <c r="K828" s="111"/>
      <c r="L828" s="215"/>
      <c r="M828" s="216"/>
      <c r="N828" s="217"/>
      <c r="O828" s="217"/>
      <c r="P828" s="217"/>
      <c r="Q828" s="217"/>
      <c r="R828" s="217"/>
      <c r="S828" s="218"/>
      <c r="T828" s="218"/>
      <c r="U828" s="218"/>
      <c r="V828" s="218"/>
      <c r="W828" s="218"/>
      <c r="X828" s="100"/>
      <c r="Y828" s="100"/>
      <c r="Z828" s="100"/>
      <c r="AA828" s="219" t="str">
        <f t="shared" si="45"/>
        <v/>
      </c>
      <c r="AB828" s="220"/>
      <c r="AC828" s="221"/>
      <c r="AD828" s="221"/>
      <c r="AE828" s="222"/>
      <c r="AF828" s="222"/>
      <c r="AG828" s="223"/>
      <c r="AH828" s="223"/>
      <c r="AI828" s="223"/>
      <c r="AJ828" s="223"/>
      <c r="AK828" s="223"/>
      <c r="AL828" s="223"/>
      <c r="AM828" s="223"/>
      <c r="AN828" s="101"/>
      <c r="AO828" s="98"/>
      <c r="AP828" s="99"/>
      <c r="AR828" s="76" t="str">
        <f t="shared" si="44"/>
        <v/>
      </c>
      <c r="AS828" s="76">
        <f t="shared" si="48"/>
        <v>0</v>
      </c>
      <c r="AT828" s="76">
        <f t="shared" si="49"/>
        <v>0</v>
      </c>
    </row>
    <row r="829" spans="1:46" ht="30" customHeight="1" x14ac:dyDescent="0.25">
      <c r="A829" s="214"/>
      <c r="B829" s="214"/>
      <c r="C829" s="214"/>
      <c r="D829" s="214"/>
      <c r="E829" s="214"/>
      <c r="F829" s="214"/>
      <c r="G829" s="214"/>
      <c r="H829" s="214"/>
      <c r="I829" s="214"/>
      <c r="J829" s="214"/>
      <c r="K829" s="111"/>
      <c r="L829" s="215"/>
      <c r="M829" s="216"/>
      <c r="N829" s="217"/>
      <c r="O829" s="217"/>
      <c r="P829" s="217"/>
      <c r="Q829" s="217"/>
      <c r="R829" s="217"/>
      <c r="S829" s="218"/>
      <c r="T829" s="218"/>
      <c r="U829" s="218"/>
      <c r="V829" s="218"/>
      <c r="W829" s="218"/>
      <c r="X829" s="100"/>
      <c r="Y829" s="100"/>
      <c r="Z829" s="100"/>
      <c r="AA829" s="219" t="str">
        <f t="shared" si="45"/>
        <v/>
      </c>
      <c r="AB829" s="220"/>
      <c r="AC829" s="221"/>
      <c r="AD829" s="221"/>
      <c r="AE829" s="222"/>
      <c r="AF829" s="222"/>
      <c r="AG829" s="223"/>
      <c r="AH829" s="223"/>
      <c r="AI829" s="223"/>
      <c r="AJ829" s="223"/>
      <c r="AK829" s="223"/>
      <c r="AL829" s="223"/>
      <c r="AM829" s="223"/>
      <c r="AN829" s="101"/>
      <c r="AO829" s="98"/>
      <c r="AP829" s="99"/>
      <c r="AR829" s="76" t="str">
        <f t="shared" si="44"/>
        <v/>
      </c>
      <c r="AS829" s="76">
        <f t="shared" si="48"/>
        <v>0</v>
      </c>
      <c r="AT829" s="76">
        <f t="shared" si="49"/>
        <v>0</v>
      </c>
    </row>
    <row r="830" spans="1:46" ht="30" customHeight="1" x14ac:dyDescent="0.25">
      <c r="A830" s="214"/>
      <c r="B830" s="214"/>
      <c r="C830" s="214"/>
      <c r="D830" s="214"/>
      <c r="E830" s="214"/>
      <c r="F830" s="214"/>
      <c r="G830" s="214"/>
      <c r="H830" s="214"/>
      <c r="I830" s="214"/>
      <c r="J830" s="214"/>
      <c r="K830" s="111"/>
      <c r="L830" s="215"/>
      <c r="M830" s="216"/>
      <c r="N830" s="217"/>
      <c r="O830" s="217"/>
      <c r="P830" s="217"/>
      <c r="Q830" s="217"/>
      <c r="R830" s="217"/>
      <c r="S830" s="218"/>
      <c r="T830" s="218"/>
      <c r="U830" s="218"/>
      <c r="V830" s="218"/>
      <c r="W830" s="218"/>
      <c r="X830" s="100"/>
      <c r="Y830" s="100"/>
      <c r="Z830" s="100"/>
      <c r="AA830" s="219" t="str">
        <f t="shared" si="45"/>
        <v/>
      </c>
      <c r="AB830" s="220"/>
      <c r="AC830" s="221"/>
      <c r="AD830" s="221"/>
      <c r="AE830" s="222"/>
      <c r="AF830" s="222"/>
      <c r="AG830" s="223"/>
      <c r="AH830" s="223"/>
      <c r="AI830" s="223"/>
      <c r="AJ830" s="223"/>
      <c r="AK830" s="223"/>
      <c r="AL830" s="223"/>
      <c r="AM830" s="223"/>
      <c r="AN830" s="101"/>
      <c r="AO830" s="98"/>
      <c r="AP830" s="99"/>
      <c r="AR830" s="76" t="str">
        <f t="shared" si="44"/>
        <v/>
      </c>
      <c r="AS830" s="76">
        <f t="shared" si="48"/>
        <v>0</v>
      </c>
      <c r="AT830" s="76">
        <f t="shared" si="49"/>
        <v>0</v>
      </c>
    </row>
    <row r="831" spans="1:46" ht="30" customHeight="1" x14ac:dyDescent="0.25">
      <c r="A831" s="227"/>
      <c r="B831" s="227"/>
      <c r="C831" s="227"/>
      <c r="D831" s="230"/>
      <c r="E831" s="231"/>
      <c r="F831" s="231"/>
      <c r="G831" s="230"/>
      <c r="H831" s="231"/>
      <c r="I831" s="231"/>
      <c r="J831" s="232"/>
      <c r="K831" s="111"/>
      <c r="L831" s="215"/>
      <c r="M831" s="216"/>
      <c r="N831" s="228"/>
      <c r="O831" s="228"/>
      <c r="P831" s="228"/>
      <c r="Q831" s="228"/>
      <c r="R831" s="228"/>
      <c r="S831" s="228"/>
      <c r="T831" s="228"/>
      <c r="U831" s="228"/>
      <c r="V831" s="228"/>
      <c r="W831" s="228"/>
      <c r="X831" s="100"/>
      <c r="Y831" s="100"/>
      <c r="Z831" s="100"/>
      <c r="AA831" s="219" t="str">
        <f t="shared" si="45"/>
        <v/>
      </c>
      <c r="AB831" s="220"/>
      <c r="AC831" s="221"/>
      <c r="AD831" s="221"/>
      <c r="AE831" s="229"/>
      <c r="AF831" s="229"/>
      <c r="AG831" s="223"/>
      <c r="AH831" s="223"/>
      <c r="AI831" s="223"/>
      <c r="AJ831" s="223"/>
      <c r="AK831" s="223"/>
      <c r="AL831" s="223"/>
      <c r="AM831" s="223"/>
      <c r="AN831" s="101"/>
      <c r="AO831" s="98"/>
      <c r="AP831" s="99"/>
      <c r="AR831" s="76" t="str">
        <f t="shared" si="44"/>
        <v/>
      </c>
      <c r="AS831" s="76">
        <f t="shared" si="48"/>
        <v>0</v>
      </c>
      <c r="AT831" s="76">
        <f t="shared" si="49"/>
        <v>0</v>
      </c>
    </row>
    <row r="832" spans="1:46" ht="30" customHeight="1" x14ac:dyDescent="0.25">
      <c r="A832" s="227"/>
      <c r="B832" s="227"/>
      <c r="C832" s="227"/>
      <c r="D832" s="230"/>
      <c r="E832" s="231"/>
      <c r="F832" s="231"/>
      <c r="G832" s="224"/>
      <c r="H832" s="225"/>
      <c r="I832" s="225"/>
      <c r="J832" s="226"/>
      <c r="K832" s="111"/>
      <c r="L832" s="215"/>
      <c r="M832" s="216"/>
      <c r="N832" s="228"/>
      <c r="O832" s="228"/>
      <c r="P832" s="228"/>
      <c r="Q832" s="228"/>
      <c r="R832" s="228"/>
      <c r="S832" s="228"/>
      <c r="T832" s="228"/>
      <c r="U832" s="228"/>
      <c r="V832" s="228"/>
      <c r="W832" s="228"/>
      <c r="X832" s="100"/>
      <c r="Y832" s="100"/>
      <c r="Z832" s="100"/>
      <c r="AA832" s="219" t="str">
        <f t="shared" si="45"/>
        <v/>
      </c>
      <c r="AB832" s="220"/>
      <c r="AC832" s="221"/>
      <c r="AD832" s="221"/>
      <c r="AE832" s="229"/>
      <c r="AF832" s="229"/>
      <c r="AG832" s="223"/>
      <c r="AH832" s="223"/>
      <c r="AI832" s="223"/>
      <c r="AJ832" s="223"/>
      <c r="AK832" s="223"/>
      <c r="AL832" s="223"/>
      <c r="AM832" s="223"/>
      <c r="AN832" s="101"/>
      <c r="AO832" s="98"/>
      <c r="AP832" s="99"/>
      <c r="AR832" s="76" t="str">
        <f t="shared" si="44"/>
        <v/>
      </c>
      <c r="AS832" s="76">
        <f t="shared" si="48"/>
        <v>0</v>
      </c>
      <c r="AT832" s="76">
        <f t="shared" si="49"/>
        <v>0</v>
      </c>
    </row>
    <row r="833" spans="1:46" ht="30" customHeight="1" x14ac:dyDescent="0.25">
      <c r="A833" s="227"/>
      <c r="B833" s="227"/>
      <c r="C833" s="227"/>
      <c r="D833" s="230"/>
      <c r="E833" s="231"/>
      <c r="F833" s="231"/>
      <c r="G833" s="224"/>
      <c r="H833" s="225"/>
      <c r="I833" s="225"/>
      <c r="J833" s="226"/>
      <c r="K833" s="111"/>
      <c r="L833" s="215"/>
      <c r="M833" s="216"/>
      <c r="N833" s="228"/>
      <c r="O833" s="228"/>
      <c r="P833" s="228"/>
      <c r="Q833" s="228"/>
      <c r="R833" s="228"/>
      <c r="S833" s="228"/>
      <c r="T833" s="228"/>
      <c r="U833" s="228"/>
      <c r="V833" s="228"/>
      <c r="W833" s="228"/>
      <c r="X833" s="100"/>
      <c r="Y833" s="100"/>
      <c r="Z833" s="100"/>
      <c r="AA833" s="219" t="str">
        <f t="shared" si="45"/>
        <v/>
      </c>
      <c r="AB833" s="220"/>
      <c r="AC833" s="221"/>
      <c r="AD833" s="221"/>
      <c r="AE833" s="229"/>
      <c r="AF833" s="229"/>
      <c r="AG833" s="223"/>
      <c r="AH833" s="223"/>
      <c r="AI833" s="223"/>
      <c r="AJ833" s="223"/>
      <c r="AK833" s="223"/>
      <c r="AL833" s="223"/>
      <c r="AM833" s="223"/>
      <c r="AN833" s="101"/>
      <c r="AO833" s="98"/>
      <c r="AP833" s="99"/>
      <c r="AR833" s="76" t="str">
        <f t="shared" si="44"/>
        <v/>
      </c>
      <c r="AS833" s="76">
        <f t="shared" si="48"/>
        <v>0</v>
      </c>
      <c r="AT833" s="76">
        <f t="shared" si="49"/>
        <v>0</v>
      </c>
    </row>
    <row r="834" spans="1:46" ht="30" customHeight="1" x14ac:dyDescent="0.25">
      <c r="A834" s="227"/>
      <c r="B834" s="227"/>
      <c r="C834" s="227"/>
      <c r="D834" s="230"/>
      <c r="E834" s="231"/>
      <c r="F834" s="231"/>
      <c r="G834" s="224"/>
      <c r="H834" s="225"/>
      <c r="I834" s="225"/>
      <c r="J834" s="226"/>
      <c r="K834" s="111"/>
      <c r="L834" s="215"/>
      <c r="M834" s="216"/>
      <c r="N834" s="228"/>
      <c r="O834" s="228"/>
      <c r="P834" s="228"/>
      <c r="Q834" s="228"/>
      <c r="R834" s="228"/>
      <c r="S834" s="228"/>
      <c r="T834" s="228"/>
      <c r="U834" s="228"/>
      <c r="V834" s="228"/>
      <c r="W834" s="228"/>
      <c r="X834" s="100"/>
      <c r="Y834" s="100"/>
      <c r="Z834" s="100"/>
      <c r="AA834" s="219" t="str">
        <f t="shared" si="45"/>
        <v/>
      </c>
      <c r="AB834" s="220"/>
      <c r="AC834" s="221"/>
      <c r="AD834" s="221"/>
      <c r="AE834" s="229"/>
      <c r="AF834" s="229"/>
      <c r="AG834" s="223"/>
      <c r="AH834" s="223"/>
      <c r="AI834" s="223"/>
      <c r="AJ834" s="223"/>
      <c r="AK834" s="223"/>
      <c r="AL834" s="223"/>
      <c r="AM834" s="223"/>
      <c r="AN834" s="101"/>
      <c r="AO834" s="98"/>
      <c r="AP834" s="99"/>
      <c r="AR834" s="76" t="str">
        <f t="shared" si="44"/>
        <v/>
      </c>
      <c r="AS834" s="76">
        <f t="shared" si="48"/>
        <v>0</v>
      </c>
      <c r="AT834" s="76">
        <f t="shared" si="49"/>
        <v>0</v>
      </c>
    </row>
    <row r="835" spans="1:46" ht="30" customHeight="1" x14ac:dyDescent="0.25">
      <c r="A835" s="227"/>
      <c r="B835" s="227"/>
      <c r="C835" s="227"/>
      <c r="D835" s="224"/>
      <c r="E835" s="225"/>
      <c r="F835" s="226"/>
      <c r="G835" s="224"/>
      <c r="H835" s="225"/>
      <c r="I835" s="225"/>
      <c r="J835" s="226"/>
      <c r="K835" s="111"/>
      <c r="L835" s="215"/>
      <c r="M835" s="216"/>
      <c r="N835" s="228"/>
      <c r="O835" s="228"/>
      <c r="P835" s="228"/>
      <c r="Q835" s="228"/>
      <c r="R835" s="228"/>
      <c r="S835" s="228"/>
      <c r="T835" s="228"/>
      <c r="U835" s="228"/>
      <c r="V835" s="228"/>
      <c r="W835" s="228"/>
      <c r="X835" s="100"/>
      <c r="Y835" s="100"/>
      <c r="Z835" s="100"/>
      <c r="AA835" s="219" t="str">
        <f t="shared" si="45"/>
        <v/>
      </c>
      <c r="AB835" s="220"/>
      <c r="AC835" s="221"/>
      <c r="AD835" s="221"/>
      <c r="AE835" s="229"/>
      <c r="AF835" s="229"/>
      <c r="AG835" s="223"/>
      <c r="AH835" s="223"/>
      <c r="AI835" s="223"/>
      <c r="AJ835" s="223"/>
      <c r="AK835" s="223"/>
      <c r="AL835" s="223"/>
      <c r="AM835" s="223"/>
      <c r="AN835" s="101"/>
      <c r="AO835" s="98"/>
      <c r="AP835" s="99"/>
      <c r="AR835" s="76" t="str">
        <f t="shared" si="44"/>
        <v/>
      </c>
      <c r="AS835" s="76">
        <f t="shared" si="48"/>
        <v>0</v>
      </c>
      <c r="AT835" s="76">
        <f t="shared" si="49"/>
        <v>0</v>
      </c>
    </row>
    <row r="836" spans="1:46" ht="30" customHeight="1" x14ac:dyDescent="0.25">
      <c r="A836" s="227"/>
      <c r="B836" s="227"/>
      <c r="C836" s="227"/>
      <c r="D836" s="224"/>
      <c r="E836" s="225"/>
      <c r="F836" s="226"/>
      <c r="G836" s="224"/>
      <c r="H836" s="225"/>
      <c r="I836" s="225"/>
      <c r="J836" s="226"/>
      <c r="K836" s="111"/>
      <c r="L836" s="215"/>
      <c r="M836" s="216"/>
      <c r="N836" s="228"/>
      <c r="O836" s="228"/>
      <c r="P836" s="228"/>
      <c r="Q836" s="228"/>
      <c r="R836" s="228"/>
      <c r="S836" s="228"/>
      <c r="T836" s="228"/>
      <c r="U836" s="228"/>
      <c r="V836" s="228"/>
      <c r="W836" s="228"/>
      <c r="X836" s="100"/>
      <c r="Y836" s="100"/>
      <c r="Z836" s="100"/>
      <c r="AA836" s="219" t="str">
        <f t="shared" si="45"/>
        <v/>
      </c>
      <c r="AB836" s="220"/>
      <c r="AC836" s="221"/>
      <c r="AD836" s="221"/>
      <c r="AE836" s="222"/>
      <c r="AF836" s="222"/>
      <c r="AG836" s="223"/>
      <c r="AH836" s="223"/>
      <c r="AI836" s="223"/>
      <c r="AJ836" s="223"/>
      <c r="AK836" s="223"/>
      <c r="AL836" s="223"/>
      <c r="AM836" s="223"/>
      <c r="AN836" s="101"/>
      <c r="AO836" s="98"/>
      <c r="AP836" s="99"/>
      <c r="AR836" s="76" t="str">
        <f t="shared" si="44"/>
        <v/>
      </c>
      <c r="AS836" s="76">
        <f t="shared" si="48"/>
        <v>0</v>
      </c>
      <c r="AT836" s="76">
        <f t="shared" si="49"/>
        <v>0</v>
      </c>
    </row>
    <row r="837" spans="1:46" ht="30" customHeight="1" x14ac:dyDescent="0.25">
      <c r="A837" s="227"/>
      <c r="B837" s="227"/>
      <c r="C837" s="227"/>
      <c r="D837" s="224"/>
      <c r="E837" s="225"/>
      <c r="F837" s="226"/>
      <c r="G837" s="224"/>
      <c r="H837" s="225"/>
      <c r="I837" s="225"/>
      <c r="J837" s="226"/>
      <c r="K837" s="111"/>
      <c r="L837" s="215"/>
      <c r="M837" s="216"/>
      <c r="N837" s="228"/>
      <c r="O837" s="228"/>
      <c r="P837" s="228"/>
      <c r="Q837" s="228"/>
      <c r="R837" s="228"/>
      <c r="S837" s="228"/>
      <c r="T837" s="228"/>
      <c r="U837" s="228"/>
      <c r="V837" s="228"/>
      <c r="W837" s="228"/>
      <c r="X837" s="100"/>
      <c r="Y837" s="100"/>
      <c r="Z837" s="100"/>
      <c r="AA837" s="219" t="str">
        <f t="shared" si="45"/>
        <v/>
      </c>
      <c r="AB837" s="220"/>
      <c r="AC837" s="221"/>
      <c r="AD837" s="221"/>
      <c r="AE837" s="229"/>
      <c r="AF837" s="229"/>
      <c r="AG837" s="223"/>
      <c r="AH837" s="223"/>
      <c r="AI837" s="223"/>
      <c r="AJ837" s="223"/>
      <c r="AK837" s="223"/>
      <c r="AL837" s="223"/>
      <c r="AM837" s="223"/>
      <c r="AN837" s="101"/>
      <c r="AO837" s="98"/>
      <c r="AP837" s="99"/>
      <c r="AR837" s="76" t="str">
        <f t="shared" si="44"/>
        <v/>
      </c>
      <c r="AS837" s="76">
        <f t="shared" si="48"/>
        <v>0</v>
      </c>
      <c r="AT837" s="76">
        <f t="shared" si="49"/>
        <v>0</v>
      </c>
    </row>
    <row r="838" spans="1:46" ht="30" customHeight="1" x14ac:dyDescent="0.25">
      <c r="A838" s="227"/>
      <c r="B838" s="227"/>
      <c r="C838" s="227"/>
      <c r="D838" s="224"/>
      <c r="E838" s="225"/>
      <c r="F838" s="226"/>
      <c r="G838" s="224"/>
      <c r="H838" s="225"/>
      <c r="I838" s="225"/>
      <c r="J838" s="226"/>
      <c r="K838" s="111"/>
      <c r="L838" s="215"/>
      <c r="M838" s="216"/>
      <c r="N838" s="228"/>
      <c r="O838" s="228"/>
      <c r="P838" s="228"/>
      <c r="Q838" s="228"/>
      <c r="R838" s="228"/>
      <c r="S838" s="228"/>
      <c r="T838" s="228"/>
      <c r="U838" s="228"/>
      <c r="V838" s="228"/>
      <c r="W838" s="228"/>
      <c r="X838" s="100"/>
      <c r="Y838" s="100"/>
      <c r="Z838" s="100"/>
      <c r="AA838" s="219" t="str">
        <f t="shared" si="45"/>
        <v/>
      </c>
      <c r="AB838" s="220"/>
      <c r="AC838" s="221"/>
      <c r="AD838" s="221"/>
      <c r="AE838" s="229"/>
      <c r="AF838" s="229"/>
      <c r="AG838" s="223"/>
      <c r="AH838" s="223"/>
      <c r="AI838" s="223"/>
      <c r="AJ838" s="223"/>
      <c r="AK838" s="223"/>
      <c r="AL838" s="223"/>
      <c r="AM838" s="223"/>
      <c r="AN838" s="101"/>
      <c r="AO838" s="98"/>
      <c r="AP838" s="99"/>
      <c r="AR838" s="76" t="str">
        <f t="shared" si="44"/>
        <v/>
      </c>
      <c r="AS838" s="76">
        <f t="shared" si="48"/>
        <v>0</v>
      </c>
      <c r="AT838" s="76">
        <f t="shared" si="49"/>
        <v>0</v>
      </c>
    </row>
    <row r="839" spans="1:46" ht="30" customHeight="1" x14ac:dyDescent="0.25">
      <c r="A839" s="227"/>
      <c r="B839" s="227"/>
      <c r="C839" s="227"/>
      <c r="D839" s="230"/>
      <c r="E839" s="231"/>
      <c r="F839" s="231"/>
      <c r="G839" s="230"/>
      <c r="H839" s="231"/>
      <c r="I839" s="231"/>
      <c r="J839" s="232"/>
      <c r="K839" s="111"/>
      <c r="L839" s="215"/>
      <c r="M839" s="216"/>
      <c r="N839" s="228"/>
      <c r="O839" s="228"/>
      <c r="P839" s="228"/>
      <c r="Q839" s="228"/>
      <c r="R839" s="228"/>
      <c r="S839" s="228"/>
      <c r="T839" s="228"/>
      <c r="U839" s="228"/>
      <c r="V839" s="228"/>
      <c r="W839" s="228"/>
      <c r="X839" s="100"/>
      <c r="Y839" s="100"/>
      <c r="Z839" s="100"/>
      <c r="AA839" s="219" t="str">
        <f t="shared" si="45"/>
        <v/>
      </c>
      <c r="AB839" s="220"/>
      <c r="AC839" s="221"/>
      <c r="AD839" s="221"/>
      <c r="AE839" s="229"/>
      <c r="AF839" s="229"/>
      <c r="AG839" s="223"/>
      <c r="AH839" s="223"/>
      <c r="AI839" s="223"/>
      <c r="AJ839" s="223"/>
      <c r="AK839" s="223"/>
      <c r="AL839" s="223"/>
      <c r="AM839" s="223"/>
      <c r="AN839" s="101"/>
      <c r="AO839" s="98"/>
      <c r="AP839" s="99"/>
      <c r="AR839" s="76" t="str">
        <f t="shared" si="44"/>
        <v/>
      </c>
      <c r="AS839" s="76">
        <f t="shared" si="48"/>
        <v>0</v>
      </c>
      <c r="AT839" s="76">
        <f t="shared" si="49"/>
        <v>0</v>
      </c>
    </row>
    <row r="840" spans="1:46" ht="30" customHeight="1" x14ac:dyDescent="0.25">
      <c r="A840" s="227"/>
      <c r="B840" s="227"/>
      <c r="C840" s="227"/>
      <c r="D840" s="230"/>
      <c r="E840" s="231"/>
      <c r="F840" s="231"/>
      <c r="G840" s="224"/>
      <c r="H840" s="225"/>
      <c r="I840" s="225"/>
      <c r="J840" s="226"/>
      <c r="K840" s="111"/>
      <c r="L840" s="215"/>
      <c r="M840" s="216"/>
      <c r="N840" s="228"/>
      <c r="O840" s="228"/>
      <c r="P840" s="228"/>
      <c r="Q840" s="228"/>
      <c r="R840" s="228"/>
      <c r="S840" s="228"/>
      <c r="T840" s="228"/>
      <c r="U840" s="228"/>
      <c r="V840" s="228"/>
      <c r="W840" s="228"/>
      <c r="X840" s="100"/>
      <c r="Y840" s="100"/>
      <c r="Z840" s="100"/>
      <c r="AA840" s="219" t="str">
        <f t="shared" si="45"/>
        <v/>
      </c>
      <c r="AB840" s="220"/>
      <c r="AC840" s="221"/>
      <c r="AD840" s="221"/>
      <c r="AE840" s="229"/>
      <c r="AF840" s="229"/>
      <c r="AG840" s="223"/>
      <c r="AH840" s="223"/>
      <c r="AI840" s="223"/>
      <c r="AJ840" s="223"/>
      <c r="AK840" s="223"/>
      <c r="AL840" s="223"/>
      <c r="AM840" s="223"/>
      <c r="AN840" s="101"/>
      <c r="AO840" s="98"/>
      <c r="AP840" s="99"/>
      <c r="AR840" s="76" t="str">
        <f t="shared" si="44"/>
        <v/>
      </c>
      <c r="AS840" s="76">
        <f t="shared" si="48"/>
        <v>0</v>
      </c>
      <c r="AT840" s="76">
        <f t="shared" si="49"/>
        <v>0</v>
      </c>
    </row>
    <row r="841" spans="1:46" ht="30" customHeight="1" x14ac:dyDescent="0.25">
      <c r="A841" s="227"/>
      <c r="B841" s="227"/>
      <c r="C841" s="227"/>
      <c r="D841" s="230"/>
      <c r="E841" s="231"/>
      <c r="F841" s="231"/>
      <c r="G841" s="224"/>
      <c r="H841" s="225"/>
      <c r="I841" s="225"/>
      <c r="J841" s="226"/>
      <c r="K841" s="111"/>
      <c r="L841" s="215"/>
      <c r="M841" s="216"/>
      <c r="N841" s="228"/>
      <c r="O841" s="228"/>
      <c r="P841" s="228"/>
      <c r="Q841" s="228"/>
      <c r="R841" s="228"/>
      <c r="S841" s="228"/>
      <c r="T841" s="228"/>
      <c r="U841" s="228"/>
      <c r="V841" s="228"/>
      <c r="W841" s="228"/>
      <c r="X841" s="100"/>
      <c r="Y841" s="100"/>
      <c r="Z841" s="100"/>
      <c r="AA841" s="219" t="str">
        <f t="shared" si="45"/>
        <v/>
      </c>
      <c r="AB841" s="220"/>
      <c r="AC841" s="221"/>
      <c r="AD841" s="221"/>
      <c r="AE841" s="229"/>
      <c r="AF841" s="229"/>
      <c r="AG841" s="223"/>
      <c r="AH841" s="223"/>
      <c r="AI841" s="223"/>
      <c r="AJ841" s="223"/>
      <c r="AK841" s="223"/>
      <c r="AL841" s="223"/>
      <c r="AM841" s="223"/>
      <c r="AN841" s="101"/>
      <c r="AO841" s="98"/>
      <c r="AP841" s="99"/>
      <c r="AR841" s="76" t="str">
        <f t="shared" si="44"/>
        <v/>
      </c>
      <c r="AS841" s="76">
        <f t="shared" si="48"/>
        <v>0</v>
      </c>
      <c r="AT841" s="76">
        <f t="shared" si="49"/>
        <v>0</v>
      </c>
    </row>
    <row r="842" spans="1:46" ht="30" customHeight="1" x14ac:dyDescent="0.25">
      <c r="A842" s="227"/>
      <c r="B842" s="227"/>
      <c r="C842" s="227"/>
      <c r="D842" s="230"/>
      <c r="E842" s="231"/>
      <c r="F842" s="231"/>
      <c r="G842" s="224"/>
      <c r="H842" s="225"/>
      <c r="I842" s="225"/>
      <c r="J842" s="226"/>
      <c r="K842" s="111"/>
      <c r="L842" s="215"/>
      <c r="M842" s="216"/>
      <c r="N842" s="228"/>
      <c r="O842" s="228"/>
      <c r="P842" s="228"/>
      <c r="Q842" s="228"/>
      <c r="R842" s="228"/>
      <c r="S842" s="228"/>
      <c r="T842" s="228"/>
      <c r="U842" s="228"/>
      <c r="V842" s="228"/>
      <c r="W842" s="228"/>
      <c r="X842" s="100"/>
      <c r="Y842" s="100"/>
      <c r="Z842" s="100"/>
      <c r="AA842" s="219" t="str">
        <f t="shared" si="45"/>
        <v/>
      </c>
      <c r="AB842" s="220"/>
      <c r="AC842" s="221"/>
      <c r="AD842" s="221"/>
      <c r="AE842" s="229"/>
      <c r="AF842" s="229"/>
      <c r="AG842" s="223"/>
      <c r="AH842" s="223"/>
      <c r="AI842" s="223"/>
      <c r="AJ842" s="223"/>
      <c r="AK842" s="223"/>
      <c r="AL842" s="223"/>
      <c r="AM842" s="223"/>
      <c r="AN842" s="101"/>
      <c r="AO842" s="98"/>
      <c r="AP842" s="99"/>
      <c r="AR842" s="76" t="str">
        <f t="shared" si="44"/>
        <v/>
      </c>
      <c r="AS842" s="76">
        <f t="shared" si="48"/>
        <v>0</v>
      </c>
      <c r="AT842" s="76">
        <f t="shared" si="49"/>
        <v>0</v>
      </c>
    </row>
    <row r="843" spans="1:46" ht="30" customHeight="1" x14ac:dyDescent="0.25">
      <c r="A843" s="227"/>
      <c r="B843" s="227"/>
      <c r="C843" s="227"/>
      <c r="D843" s="224"/>
      <c r="E843" s="225"/>
      <c r="F843" s="226"/>
      <c r="G843" s="224"/>
      <c r="H843" s="225"/>
      <c r="I843" s="225"/>
      <c r="J843" s="226"/>
      <c r="K843" s="111"/>
      <c r="L843" s="215"/>
      <c r="M843" s="216"/>
      <c r="N843" s="228"/>
      <c r="O843" s="228"/>
      <c r="P843" s="228"/>
      <c r="Q843" s="228"/>
      <c r="R843" s="228"/>
      <c r="S843" s="228"/>
      <c r="T843" s="228"/>
      <c r="U843" s="228"/>
      <c r="V843" s="228"/>
      <c r="W843" s="228"/>
      <c r="X843" s="100"/>
      <c r="Y843" s="100"/>
      <c r="Z843" s="100"/>
      <c r="AA843" s="219" t="str">
        <f t="shared" si="45"/>
        <v/>
      </c>
      <c r="AB843" s="220"/>
      <c r="AC843" s="221"/>
      <c r="AD843" s="221"/>
      <c r="AE843" s="229"/>
      <c r="AF843" s="229"/>
      <c r="AG843" s="223"/>
      <c r="AH843" s="223"/>
      <c r="AI843" s="223"/>
      <c r="AJ843" s="223"/>
      <c r="AK843" s="223"/>
      <c r="AL843" s="223"/>
      <c r="AM843" s="223"/>
      <c r="AN843" s="101"/>
      <c r="AO843" s="98"/>
      <c r="AP843" s="99"/>
      <c r="AR843" s="76" t="str">
        <f t="shared" si="44"/>
        <v/>
      </c>
      <c r="AS843" s="76">
        <f t="shared" si="48"/>
        <v>0</v>
      </c>
      <c r="AT843" s="76">
        <f t="shared" si="49"/>
        <v>0</v>
      </c>
    </row>
    <row r="844" spans="1:46" ht="30" customHeight="1" x14ac:dyDescent="0.25">
      <c r="A844" s="227"/>
      <c r="B844" s="227"/>
      <c r="C844" s="227"/>
      <c r="D844" s="224"/>
      <c r="E844" s="225"/>
      <c r="F844" s="226"/>
      <c r="G844" s="224"/>
      <c r="H844" s="225"/>
      <c r="I844" s="225"/>
      <c r="J844" s="226"/>
      <c r="K844" s="111"/>
      <c r="L844" s="215"/>
      <c r="M844" s="216"/>
      <c r="N844" s="228"/>
      <c r="O844" s="228"/>
      <c r="P844" s="228"/>
      <c r="Q844" s="228"/>
      <c r="R844" s="228"/>
      <c r="S844" s="228"/>
      <c r="T844" s="228"/>
      <c r="U844" s="228"/>
      <c r="V844" s="228"/>
      <c r="W844" s="228"/>
      <c r="X844" s="100"/>
      <c r="Y844" s="100"/>
      <c r="Z844" s="100"/>
      <c r="AA844" s="219" t="str">
        <f t="shared" si="45"/>
        <v/>
      </c>
      <c r="AB844" s="220"/>
      <c r="AC844" s="221"/>
      <c r="AD844" s="221"/>
      <c r="AE844" s="222"/>
      <c r="AF844" s="222"/>
      <c r="AG844" s="223"/>
      <c r="AH844" s="223"/>
      <c r="AI844" s="223"/>
      <c r="AJ844" s="223"/>
      <c r="AK844" s="223"/>
      <c r="AL844" s="223"/>
      <c r="AM844" s="223"/>
      <c r="AN844" s="101"/>
      <c r="AO844" s="98"/>
      <c r="AP844" s="99"/>
      <c r="AR844" s="76" t="str">
        <f t="shared" si="44"/>
        <v/>
      </c>
      <c r="AS844" s="76">
        <f t="shared" si="48"/>
        <v>0</v>
      </c>
      <c r="AT844" s="76">
        <f t="shared" si="49"/>
        <v>0</v>
      </c>
    </row>
    <row r="845" spans="1:46" ht="30" customHeight="1" x14ac:dyDescent="0.25">
      <c r="A845" s="227"/>
      <c r="B845" s="227"/>
      <c r="C845" s="227"/>
      <c r="D845" s="224"/>
      <c r="E845" s="225"/>
      <c r="F845" s="226"/>
      <c r="G845" s="224"/>
      <c r="H845" s="225"/>
      <c r="I845" s="225"/>
      <c r="J845" s="226"/>
      <c r="K845" s="111"/>
      <c r="L845" s="215"/>
      <c r="M845" s="216"/>
      <c r="N845" s="228"/>
      <c r="O845" s="228"/>
      <c r="P845" s="228"/>
      <c r="Q845" s="228"/>
      <c r="R845" s="228"/>
      <c r="S845" s="228"/>
      <c r="T845" s="228"/>
      <c r="U845" s="228"/>
      <c r="V845" s="228"/>
      <c r="W845" s="228"/>
      <c r="X845" s="100"/>
      <c r="Y845" s="100"/>
      <c r="Z845" s="100"/>
      <c r="AA845" s="219" t="str">
        <f t="shared" si="45"/>
        <v/>
      </c>
      <c r="AB845" s="220"/>
      <c r="AC845" s="221"/>
      <c r="AD845" s="221"/>
      <c r="AE845" s="229"/>
      <c r="AF845" s="229"/>
      <c r="AG845" s="223"/>
      <c r="AH845" s="223"/>
      <c r="AI845" s="223"/>
      <c r="AJ845" s="223"/>
      <c r="AK845" s="223"/>
      <c r="AL845" s="223"/>
      <c r="AM845" s="223"/>
      <c r="AN845" s="101"/>
      <c r="AO845" s="98"/>
      <c r="AP845" s="99"/>
      <c r="AR845" s="76" t="str">
        <f t="shared" si="44"/>
        <v/>
      </c>
      <c r="AS845" s="76">
        <f t="shared" si="48"/>
        <v>0</v>
      </c>
      <c r="AT845" s="76">
        <f t="shared" si="49"/>
        <v>0</v>
      </c>
    </row>
    <row r="846" spans="1:46" ht="30" customHeight="1" x14ac:dyDescent="0.25">
      <c r="A846" s="227"/>
      <c r="B846" s="227"/>
      <c r="C846" s="227"/>
      <c r="D846" s="224"/>
      <c r="E846" s="225"/>
      <c r="F846" s="226"/>
      <c r="G846" s="224"/>
      <c r="H846" s="225"/>
      <c r="I846" s="225"/>
      <c r="J846" s="226"/>
      <c r="K846" s="111"/>
      <c r="L846" s="215"/>
      <c r="M846" s="216"/>
      <c r="N846" s="228"/>
      <c r="O846" s="228"/>
      <c r="P846" s="228"/>
      <c r="Q846" s="228"/>
      <c r="R846" s="228"/>
      <c r="S846" s="228"/>
      <c r="T846" s="228"/>
      <c r="U846" s="228"/>
      <c r="V846" s="228"/>
      <c r="W846" s="228"/>
      <c r="X846" s="100"/>
      <c r="Y846" s="100"/>
      <c r="Z846" s="100"/>
      <c r="AA846" s="219" t="str">
        <f t="shared" si="45"/>
        <v/>
      </c>
      <c r="AB846" s="220"/>
      <c r="AC846" s="221"/>
      <c r="AD846" s="221"/>
      <c r="AE846" s="229"/>
      <c r="AF846" s="229"/>
      <c r="AG846" s="223"/>
      <c r="AH846" s="223"/>
      <c r="AI846" s="223"/>
      <c r="AJ846" s="223"/>
      <c r="AK846" s="223"/>
      <c r="AL846" s="223"/>
      <c r="AM846" s="223"/>
      <c r="AN846" s="101"/>
      <c r="AO846" s="98"/>
      <c r="AP846" s="99"/>
      <c r="AR846" s="76" t="str">
        <f t="shared" si="44"/>
        <v/>
      </c>
      <c r="AS846" s="76">
        <f t="shared" si="48"/>
        <v>0</v>
      </c>
      <c r="AT846" s="76">
        <f t="shared" si="49"/>
        <v>0</v>
      </c>
    </row>
    <row r="847" spans="1:46" ht="30" customHeight="1" x14ac:dyDescent="0.25">
      <c r="A847" s="227"/>
      <c r="B847" s="227"/>
      <c r="C847" s="227"/>
      <c r="D847" s="230"/>
      <c r="E847" s="231"/>
      <c r="F847" s="231"/>
      <c r="G847" s="230"/>
      <c r="H847" s="231"/>
      <c r="I847" s="231"/>
      <c r="J847" s="232"/>
      <c r="K847" s="111"/>
      <c r="L847" s="215"/>
      <c r="M847" s="216"/>
      <c r="N847" s="228"/>
      <c r="O847" s="228"/>
      <c r="P847" s="228"/>
      <c r="Q847" s="228"/>
      <c r="R847" s="228"/>
      <c r="S847" s="228"/>
      <c r="T847" s="228"/>
      <c r="U847" s="228"/>
      <c r="V847" s="228"/>
      <c r="W847" s="228"/>
      <c r="X847" s="100"/>
      <c r="Y847" s="100"/>
      <c r="Z847" s="100"/>
      <c r="AA847" s="219" t="str">
        <f t="shared" si="45"/>
        <v/>
      </c>
      <c r="AB847" s="220"/>
      <c r="AC847" s="221"/>
      <c r="AD847" s="221"/>
      <c r="AE847" s="229"/>
      <c r="AF847" s="229"/>
      <c r="AG847" s="223"/>
      <c r="AH847" s="223"/>
      <c r="AI847" s="223"/>
      <c r="AJ847" s="223"/>
      <c r="AK847" s="223"/>
      <c r="AL847" s="223"/>
      <c r="AM847" s="223"/>
      <c r="AN847" s="101"/>
      <c r="AO847" s="98"/>
      <c r="AP847" s="99"/>
      <c r="AR847" s="76" t="str">
        <f t="shared" si="44"/>
        <v/>
      </c>
      <c r="AS847" s="76">
        <f t="shared" si="48"/>
        <v>0</v>
      </c>
      <c r="AT847" s="76">
        <f t="shared" si="49"/>
        <v>0</v>
      </c>
    </row>
    <row r="848" spans="1:46" ht="30" customHeight="1" x14ac:dyDescent="0.25">
      <c r="A848" s="227"/>
      <c r="B848" s="227"/>
      <c r="C848" s="227"/>
      <c r="D848" s="230"/>
      <c r="E848" s="231"/>
      <c r="F848" s="231"/>
      <c r="G848" s="224"/>
      <c r="H848" s="225"/>
      <c r="I848" s="225"/>
      <c r="J848" s="226"/>
      <c r="K848" s="111"/>
      <c r="L848" s="215"/>
      <c r="M848" s="216"/>
      <c r="N848" s="228"/>
      <c r="O848" s="228"/>
      <c r="P848" s="228"/>
      <c r="Q848" s="228"/>
      <c r="R848" s="228"/>
      <c r="S848" s="228"/>
      <c r="T848" s="228"/>
      <c r="U848" s="228"/>
      <c r="V848" s="228"/>
      <c r="W848" s="228"/>
      <c r="X848" s="100"/>
      <c r="Y848" s="100"/>
      <c r="Z848" s="100"/>
      <c r="AA848" s="219" t="str">
        <f t="shared" si="45"/>
        <v/>
      </c>
      <c r="AB848" s="220"/>
      <c r="AC848" s="221"/>
      <c r="AD848" s="221"/>
      <c r="AE848" s="229"/>
      <c r="AF848" s="229"/>
      <c r="AG848" s="223"/>
      <c r="AH848" s="223"/>
      <c r="AI848" s="223"/>
      <c r="AJ848" s="223"/>
      <c r="AK848" s="223"/>
      <c r="AL848" s="223"/>
      <c r="AM848" s="223"/>
      <c r="AN848" s="101"/>
      <c r="AO848" s="98"/>
      <c r="AP848" s="99"/>
      <c r="AR848" s="76" t="str">
        <f t="shared" si="44"/>
        <v/>
      </c>
      <c r="AS848" s="76">
        <f t="shared" si="48"/>
        <v>0</v>
      </c>
      <c r="AT848" s="76">
        <f t="shared" si="49"/>
        <v>0</v>
      </c>
    </row>
    <row r="849" spans="1:46" ht="30" customHeight="1" x14ac:dyDescent="0.25">
      <c r="A849" s="227"/>
      <c r="B849" s="227"/>
      <c r="C849" s="227"/>
      <c r="D849" s="230"/>
      <c r="E849" s="231"/>
      <c r="F849" s="231"/>
      <c r="G849" s="224"/>
      <c r="H849" s="225"/>
      <c r="I849" s="225"/>
      <c r="J849" s="226"/>
      <c r="K849" s="111"/>
      <c r="L849" s="215"/>
      <c r="M849" s="216"/>
      <c r="N849" s="228"/>
      <c r="O849" s="228"/>
      <c r="P849" s="228"/>
      <c r="Q849" s="228"/>
      <c r="R849" s="228"/>
      <c r="S849" s="228"/>
      <c r="T849" s="228"/>
      <c r="U849" s="228"/>
      <c r="V849" s="228"/>
      <c r="W849" s="228"/>
      <c r="X849" s="100"/>
      <c r="Y849" s="100"/>
      <c r="Z849" s="100"/>
      <c r="AA849" s="219" t="str">
        <f t="shared" si="45"/>
        <v/>
      </c>
      <c r="AB849" s="220"/>
      <c r="AC849" s="221"/>
      <c r="AD849" s="221"/>
      <c r="AE849" s="229"/>
      <c r="AF849" s="229"/>
      <c r="AG849" s="223"/>
      <c r="AH849" s="223"/>
      <c r="AI849" s="223"/>
      <c r="AJ849" s="223"/>
      <c r="AK849" s="223"/>
      <c r="AL849" s="223"/>
      <c r="AM849" s="223"/>
      <c r="AN849" s="101"/>
      <c r="AO849" s="98"/>
      <c r="AP849" s="99"/>
      <c r="AR849" s="76" t="str">
        <f t="shared" si="44"/>
        <v/>
      </c>
      <c r="AS849" s="76">
        <f t="shared" si="48"/>
        <v>0</v>
      </c>
      <c r="AT849" s="76">
        <f t="shared" si="49"/>
        <v>0</v>
      </c>
    </row>
    <row r="850" spans="1:46" ht="30" customHeight="1" x14ac:dyDescent="0.25">
      <c r="A850" s="227"/>
      <c r="B850" s="227"/>
      <c r="C850" s="227"/>
      <c r="D850" s="230"/>
      <c r="E850" s="231"/>
      <c r="F850" s="231"/>
      <c r="G850" s="224"/>
      <c r="H850" s="225"/>
      <c r="I850" s="225"/>
      <c r="J850" s="226"/>
      <c r="K850" s="111"/>
      <c r="L850" s="215"/>
      <c r="M850" s="216"/>
      <c r="N850" s="228"/>
      <c r="O850" s="228"/>
      <c r="P850" s="228"/>
      <c r="Q850" s="228"/>
      <c r="R850" s="228"/>
      <c r="S850" s="228"/>
      <c r="T850" s="228"/>
      <c r="U850" s="228"/>
      <c r="V850" s="228"/>
      <c r="W850" s="228"/>
      <c r="X850" s="100"/>
      <c r="Y850" s="100"/>
      <c r="Z850" s="100"/>
      <c r="AA850" s="219" t="str">
        <f t="shared" si="45"/>
        <v/>
      </c>
      <c r="AB850" s="220"/>
      <c r="AC850" s="221"/>
      <c r="AD850" s="221"/>
      <c r="AE850" s="229"/>
      <c r="AF850" s="229"/>
      <c r="AG850" s="223"/>
      <c r="AH850" s="223"/>
      <c r="AI850" s="223"/>
      <c r="AJ850" s="223"/>
      <c r="AK850" s="223"/>
      <c r="AL850" s="223"/>
      <c r="AM850" s="223"/>
      <c r="AN850" s="101"/>
      <c r="AO850" s="98"/>
      <c r="AP850" s="99"/>
      <c r="AR850" s="76" t="str">
        <f t="shared" si="44"/>
        <v/>
      </c>
      <c r="AS850" s="76">
        <f t="shared" si="48"/>
        <v>0</v>
      </c>
      <c r="AT850" s="76">
        <f t="shared" si="49"/>
        <v>0</v>
      </c>
    </row>
    <row r="851" spans="1:46" ht="30" customHeight="1" x14ac:dyDescent="0.25">
      <c r="A851" s="227"/>
      <c r="B851" s="227"/>
      <c r="C851" s="227"/>
      <c r="D851" s="224"/>
      <c r="E851" s="225"/>
      <c r="F851" s="226"/>
      <c r="G851" s="224"/>
      <c r="H851" s="225"/>
      <c r="I851" s="225"/>
      <c r="J851" s="226"/>
      <c r="K851" s="111"/>
      <c r="L851" s="215"/>
      <c r="M851" s="216"/>
      <c r="N851" s="228"/>
      <c r="O851" s="228"/>
      <c r="P851" s="228"/>
      <c r="Q851" s="228"/>
      <c r="R851" s="228"/>
      <c r="S851" s="228"/>
      <c r="T851" s="228"/>
      <c r="U851" s="228"/>
      <c r="V851" s="228"/>
      <c r="W851" s="228"/>
      <c r="X851" s="100"/>
      <c r="Y851" s="100"/>
      <c r="Z851" s="100"/>
      <c r="AA851" s="219" t="str">
        <f t="shared" si="45"/>
        <v/>
      </c>
      <c r="AB851" s="220"/>
      <c r="AC851" s="221"/>
      <c r="AD851" s="221"/>
      <c r="AE851" s="229"/>
      <c r="AF851" s="229"/>
      <c r="AG851" s="223"/>
      <c r="AH851" s="223"/>
      <c r="AI851" s="223"/>
      <c r="AJ851" s="223"/>
      <c r="AK851" s="223"/>
      <c r="AL851" s="223"/>
      <c r="AM851" s="223"/>
      <c r="AN851" s="101"/>
      <c r="AO851" s="98"/>
      <c r="AP851" s="99"/>
      <c r="AR851" s="76" t="str">
        <f t="shared" si="44"/>
        <v/>
      </c>
      <c r="AS851" s="76">
        <f t="shared" ref="AS851:AS914" si="50">IF(K851&lt;&gt;"Tier 1",AP851,"")</f>
        <v>0</v>
      </c>
      <c r="AT851" s="76">
        <f t="shared" ref="AT851:AT914" si="51">MIN(IF(AN851&gt;=0,IF(AP851&gt;=0, AN851:AP851, " ")))</f>
        <v>0</v>
      </c>
    </row>
    <row r="852" spans="1:46" ht="30" customHeight="1" x14ac:dyDescent="0.25">
      <c r="A852" s="227"/>
      <c r="B852" s="227"/>
      <c r="C852" s="227"/>
      <c r="D852" s="224"/>
      <c r="E852" s="225"/>
      <c r="F852" s="226"/>
      <c r="G852" s="224"/>
      <c r="H852" s="225"/>
      <c r="I852" s="225"/>
      <c r="J852" s="226"/>
      <c r="K852" s="111"/>
      <c r="L852" s="215"/>
      <c r="M852" s="216"/>
      <c r="N852" s="228"/>
      <c r="O852" s="228"/>
      <c r="P852" s="228"/>
      <c r="Q852" s="228"/>
      <c r="R852" s="228"/>
      <c r="S852" s="228"/>
      <c r="T852" s="228"/>
      <c r="U852" s="228"/>
      <c r="V852" s="228"/>
      <c r="W852" s="228"/>
      <c r="X852" s="100"/>
      <c r="Y852" s="100"/>
      <c r="Z852" s="100"/>
      <c r="AA852" s="219" t="str">
        <f t="shared" si="45"/>
        <v/>
      </c>
      <c r="AB852" s="220"/>
      <c r="AC852" s="221"/>
      <c r="AD852" s="221"/>
      <c r="AE852" s="222"/>
      <c r="AF852" s="222"/>
      <c r="AG852" s="223"/>
      <c r="AH852" s="223"/>
      <c r="AI852" s="223"/>
      <c r="AJ852" s="223"/>
      <c r="AK852" s="223"/>
      <c r="AL852" s="223"/>
      <c r="AM852" s="223"/>
      <c r="AN852" s="101"/>
      <c r="AO852" s="98"/>
      <c r="AP852" s="99"/>
      <c r="AR852" s="76" t="str">
        <f t="shared" si="44"/>
        <v/>
      </c>
      <c r="AS852" s="76">
        <f t="shared" si="50"/>
        <v>0</v>
      </c>
      <c r="AT852" s="76">
        <f t="shared" si="51"/>
        <v>0</v>
      </c>
    </row>
    <row r="853" spans="1:46" ht="30" customHeight="1" x14ac:dyDescent="0.25">
      <c r="A853" s="227"/>
      <c r="B853" s="227"/>
      <c r="C853" s="227"/>
      <c r="D853" s="224"/>
      <c r="E853" s="225"/>
      <c r="F853" s="226"/>
      <c r="G853" s="224"/>
      <c r="H853" s="225"/>
      <c r="I853" s="225"/>
      <c r="J853" s="226"/>
      <c r="K853" s="111"/>
      <c r="L853" s="215"/>
      <c r="M853" s="216"/>
      <c r="N853" s="228"/>
      <c r="O853" s="228"/>
      <c r="P853" s="228"/>
      <c r="Q853" s="228"/>
      <c r="R853" s="228"/>
      <c r="S853" s="228"/>
      <c r="T853" s="228"/>
      <c r="U853" s="228"/>
      <c r="V853" s="228"/>
      <c r="W853" s="228"/>
      <c r="X853" s="100"/>
      <c r="Y853" s="100"/>
      <c r="Z853" s="100"/>
      <c r="AA853" s="219" t="str">
        <f t="shared" si="45"/>
        <v/>
      </c>
      <c r="AB853" s="220"/>
      <c r="AC853" s="221"/>
      <c r="AD853" s="221"/>
      <c r="AE853" s="229"/>
      <c r="AF853" s="229"/>
      <c r="AG853" s="223"/>
      <c r="AH853" s="223"/>
      <c r="AI853" s="223"/>
      <c r="AJ853" s="223"/>
      <c r="AK853" s="223"/>
      <c r="AL853" s="223"/>
      <c r="AM853" s="223"/>
      <c r="AN853" s="101"/>
      <c r="AO853" s="98"/>
      <c r="AP853" s="99"/>
      <c r="AR853" s="76" t="str">
        <f t="shared" si="44"/>
        <v/>
      </c>
      <c r="AS853" s="76">
        <f t="shared" si="50"/>
        <v>0</v>
      </c>
      <c r="AT853" s="76">
        <f t="shared" si="51"/>
        <v>0</v>
      </c>
    </row>
    <row r="854" spans="1:46" ht="30" customHeight="1" x14ac:dyDescent="0.25">
      <c r="A854" s="227"/>
      <c r="B854" s="227"/>
      <c r="C854" s="227"/>
      <c r="D854" s="224"/>
      <c r="E854" s="225"/>
      <c r="F854" s="226"/>
      <c r="G854" s="224"/>
      <c r="H854" s="225"/>
      <c r="I854" s="225"/>
      <c r="J854" s="226"/>
      <c r="K854" s="111"/>
      <c r="L854" s="215"/>
      <c r="M854" s="216"/>
      <c r="N854" s="228"/>
      <c r="O854" s="228"/>
      <c r="P854" s="228"/>
      <c r="Q854" s="228"/>
      <c r="R854" s="228"/>
      <c r="S854" s="228"/>
      <c r="T854" s="228"/>
      <c r="U854" s="228"/>
      <c r="V854" s="228"/>
      <c r="W854" s="228"/>
      <c r="X854" s="100"/>
      <c r="Y854" s="100"/>
      <c r="Z854" s="100"/>
      <c r="AA854" s="219" t="str">
        <f t="shared" si="45"/>
        <v/>
      </c>
      <c r="AB854" s="220"/>
      <c r="AC854" s="221"/>
      <c r="AD854" s="221"/>
      <c r="AE854" s="229"/>
      <c r="AF854" s="229"/>
      <c r="AG854" s="223"/>
      <c r="AH854" s="223"/>
      <c r="AI854" s="223"/>
      <c r="AJ854" s="223"/>
      <c r="AK854" s="223"/>
      <c r="AL854" s="223"/>
      <c r="AM854" s="223"/>
      <c r="AN854" s="101"/>
      <c r="AO854" s="98"/>
      <c r="AP854" s="99"/>
      <c r="AR854" s="76" t="str">
        <f t="shared" si="44"/>
        <v/>
      </c>
      <c r="AS854" s="76">
        <f t="shared" si="50"/>
        <v>0</v>
      </c>
      <c r="AT854" s="76">
        <f t="shared" si="51"/>
        <v>0</v>
      </c>
    </row>
    <row r="855" spans="1:46" ht="30" customHeight="1" x14ac:dyDescent="0.25">
      <c r="A855" s="227"/>
      <c r="B855" s="227"/>
      <c r="C855" s="227"/>
      <c r="D855" s="230"/>
      <c r="E855" s="231"/>
      <c r="F855" s="231"/>
      <c r="G855" s="230"/>
      <c r="H855" s="231"/>
      <c r="I855" s="231"/>
      <c r="J855" s="232"/>
      <c r="K855" s="111"/>
      <c r="L855" s="215"/>
      <c r="M855" s="216"/>
      <c r="N855" s="228"/>
      <c r="O855" s="228"/>
      <c r="P855" s="228"/>
      <c r="Q855" s="228"/>
      <c r="R855" s="228"/>
      <c r="S855" s="228"/>
      <c r="T855" s="228"/>
      <c r="U855" s="228"/>
      <c r="V855" s="228"/>
      <c r="W855" s="228"/>
      <c r="X855" s="100"/>
      <c r="Y855" s="100"/>
      <c r="Z855" s="100"/>
      <c r="AA855" s="219" t="str">
        <f t="shared" si="45"/>
        <v/>
      </c>
      <c r="AB855" s="220"/>
      <c r="AC855" s="221"/>
      <c r="AD855" s="221"/>
      <c r="AE855" s="229"/>
      <c r="AF855" s="229"/>
      <c r="AG855" s="223"/>
      <c r="AH855" s="223"/>
      <c r="AI855" s="223"/>
      <c r="AJ855" s="223"/>
      <c r="AK855" s="223"/>
      <c r="AL855" s="223"/>
      <c r="AM855" s="223"/>
      <c r="AN855" s="101"/>
      <c r="AO855" s="98"/>
      <c r="AP855" s="99"/>
      <c r="AR855" s="76" t="str">
        <f t="shared" si="44"/>
        <v/>
      </c>
      <c r="AS855" s="76">
        <f t="shared" si="50"/>
        <v>0</v>
      </c>
      <c r="AT855" s="76">
        <f t="shared" si="51"/>
        <v>0</v>
      </c>
    </row>
    <row r="856" spans="1:46" ht="30" customHeight="1" x14ac:dyDescent="0.25">
      <c r="A856" s="227"/>
      <c r="B856" s="227"/>
      <c r="C856" s="227"/>
      <c r="D856" s="230"/>
      <c r="E856" s="231"/>
      <c r="F856" s="231"/>
      <c r="G856" s="224"/>
      <c r="H856" s="225"/>
      <c r="I856" s="225"/>
      <c r="J856" s="226"/>
      <c r="K856" s="111"/>
      <c r="L856" s="215"/>
      <c r="M856" s="216"/>
      <c r="N856" s="228"/>
      <c r="O856" s="228"/>
      <c r="P856" s="228"/>
      <c r="Q856" s="228"/>
      <c r="R856" s="228"/>
      <c r="S856" s="228"/>
      <c r="T856" s="228"/>
      <c r="U856" s="228"/>
      <c r="V856" s="228"/>
      <c r="W856" s="228"/>
      <c r="X856" s="100"/>
      <c r="Y856" s="100"/>
      <c r="Z856" s="100"/>
      <c r="AA856" s="219" t="str">
        <f t="shared" si="45"/>
        <v/>
      </c>
      <c r="AB856" s="220"/>
      <c r="AC856" s="221"/>
      <c r="AD856" s="221"/>
      <c r="AE856" s="229"/>
      <c r="AF856" s="229"/>
      <c r="AG856" s="223"/>
      <c r="AH856" s="223"/>
      <c r="AI856" s="223"/>
      <c r="AJ856" s="223"/>
      <c r="AK856" s="223"/>
      <c r="AL856" s="223"/>
      <c r="AM856" s="223"/>
      <c r="AN856" s="101"/>
      <c r="AO856" s="98"/>
      <c r="AP856" s="99"/>
      <c r="AR856" s="76" t="str">
        <f t="shared" si="44"/>
        <v/>
      </c>
      <c r="AS856" s="76">
        <f t="shared" si="50"/>
        <v>0</v>
      </c>
      <c r="AT856" s="76">
        <f t="shared" si="51"/>
        <v>0</v>
      </c>
    </row>
    <row r="857" spans="1:46" ht="30" customHeight="1" x14ac:dyDescent="0.25">
      <c r="A857" s="227"/>
      <c r="B857" s="227"/>
      <c r="C857" s="227"/>
      <c r="D857" s="230"/>
      <c r="E857" s="231"/>
      <c r="F857" s="231"/>
      <c r="G857" s="224"/>
      <c r="H857" s="225"/>
      <c r="I857" s="225"/>
      <c r="J857" s="226"/>
      <c r="K857" s="111"/>
      <c r="L857" s="215"/>
      <c r="M857" s="216"/>
      <c r="N857" s="228"/>
      <c r="O857" s="228"/>
      <c r="P857" s="228"/>
      <c r="Q857" s="228"/>
      <c r="R857" s="228"/>
      <c r="S857" s="228"/>
      <c r="T857" s="228"/>
      <c r="U857" s="228"/>
      <c r="V857" s="228"/>
      <c r="W857" s="228"/>
      <c r="X857" s="100"/>
      <c r="Y857" s="100"/>
      <c r="Z857" s="100"/>
      <c r="AA857" s="219" t="str">
        <f t="shared" si="45"/>
        <v/>
      </c>
      <c r="AB857" s="220"/>
      <c r="AC857" s="221"/>
      <c r="AD857" s="221"/>
      <c r="AE857" s="229"/>
      <c r="AF857" s="229"/>
      <c r="AG857" s="223"/>
      <c r="AH857" s="223"/>
      <c r="AI857" s="223"/>
      <c r="AJ857" s="223"/>
      <c r="AK857" s="223"/>
      <c r="AL857" s="223"/>
      <c r="AM857" s="223"/>
      <c r="AN857" s="101"/>
      <c r="AO857" s="98"/>
      <c r="AP857" s="99"/>
      <c r="AR857" s="76" t="str">
        <f t="shared" si="44"/>
        <v/>
      </c>
      <c r="AS857" s="76">
        <f t="shared" si="50"/>
        <v>0</v>
      </c>
      <c r="AT857" s="76">
        <f t="shared" si="51"/>
        <v>0</v>
      </c>
    </row>
    <row r="858" spans="1:46" ht="30" customHeight="1" x14ac:dyDescent="0.25">
      <c r="A858" s="227"/>
      <c r="B858" s="227"/>
      <c r="C858" s="227"/>
      <c r="D858" s="230"/>
      <c r="E858" s="231"/>
      <c r="F858" s="231"/>
      <c r="G858" s="224"/>
      <c r="H858" s="225"/>
      <c r="I858" s="225"/>
      <c r="J858" s="226"/>
      <c r="K858" s="111"/>
      <c r="L858" s="215"/>
      <c r="M858" s="216"/>
      <c r="N858" s="228"/>
      <c r="O858" s="228"/>
      <c r="P858" s="228"/>
      <c r="Q858" s="228"/>
      <c r="R858" s="228"/>
      <c r="S858" s="228"/>
      <c r="T858" s="228"/>
      <c r="U858" s="228"/>
      <c r="V858" s="228"/>
      <c r="W858" s="228"/>
      <c r="X858" s="100"/>
      <c r="Y858" s="100"/>
      <c r="Z858" s="100"/>
      <c r="AA858" s="219" t="str">
        <f t="shared" si="45"/>
        <v/>
      </c>
      <c r="AB858" s="220"/>
      <c r="AC858" s="221"/>
      <c r="AD858" s="221"/>
      <c r="AE858" s="229"/>
      <c r="AF858" s="229"/>
      <c r="AG858" s="223"/>
      <c r="AH858" s="223"/>
      <c r="AI858" s="223"/>
      <c r="AJ858" s="223"/>
      <c r="AK858" s="223"/>
      <c r="AL858" s="223"/>
      <c r="AM858" s="223"/>
      <c r="AN858" s="101"/>
      <c r="AO858" s="98"/>
      <c r="AP858" s="99"/>
      <c r="AR858" s="76" t="str">
        <f t="shared" si="44"/>
        <v/>
      </c>
      <c r="AS858" s="76">
        <f t="shared" si="50"/>
        <v>0</v>
      </c>
      <c r="AT858" s="76">
        <f t="shared" si="51"/>
        <v>0</v>
      </c>
    </row>
    <row r="859" spans="1:46" ht="30" customHeight="1" x14ac:dyDescent="0.25">
      <c r="A859" s="227"/>
      <c r="B859" s="227"/>
      <c r="C859" s="227"/>
      <c r="D859" s="224"/>
      <c r="E859" s="225"/>
      <c r="F859" s="226"/>
      <c r="G859" s="224"/>
      <c r="H859" s="225"/>
      <c r="I859" s="225"/>
      <c r="J859" s="226"/>
      <c r="K859" s="111"/>
      <c r="L859" s="215"/>
      <c r="M859" s="216"/>
      <c r="N859" s="228"/>
      <c r="O859" s="228"/>
      <c r="P859" s="228"/>
      <c r="Q859" s="228"/>
      <c r="R859" s="228"/>
      <c r="S859" s="228"/>
      <c r="T859" s="228"/>
      <c r="U859" s="228"/>
      <c r="V859" s="228"/>
      <c r="W859" s="228"/>
      <c r="X859" s="100"/>
      <c r="Y859" s="100"/>
      <c r="Z859" s="100"/>
      <c r="AA859" s="219" t="str">
        <f t="shared" si="45"/>
        <v/>
      </c>
      <c r="AB859" s="220"/>
      <c r="AC859" s="221"/>
      <c r="AD859" s="221"/>
      <c r="AE859" s="229"/>
      <c r="AF859" s="229"/>
      <c r="AG859" s="223"/>
      <c r="AH859" s="223"/>
      <c r="AI859" s="223"/>
      <c r="AJ859" s="223"/>
      <c r="AK859" s="223"/>
      <c r="AL859" s="223"/>
      <c r="AM859" s="223"/>
      <c r="AN859" s="101"/>
      <c r="AO859" s="98"/>
      <c r="AP859" s="99"/>
      <c r="AR859" s="76" t="str">
        <f t="shared" si="44"/>
        <v/>
      </c>
      <c r="AS859" s="76">
        <f t="shared" si="50"/>
        <v>0</v>
      </c>
      <c r="AT859" s="76">
        <f t="shared" si="51"/>
        <v>0</v>
      </c>
    </row>
    <row r="860" spans="1:46" ht="30" customHeight="1" x14ac:dyDescent="0.25">
      <c r="A860" s="227"/>
      <c r="B860" s="227"/>
      <c r="C860" s="227"/>
      <c r="D860" s="224"/>
      <c r="E860" s="225"/>
      <c r="F860" s="226"/>
      <c r="G860" s="224"/>
      <c r="H860" s="225"/>
      <c r="I860" s="225"/>
      <c r="J860" s="226"/>
      <c r="K860" s="111"/>
      <c r="L860" s="215"/>
      <c r="M860" s="216"/>
      <c r="N860" s="228"/>
      <c r="O860" s="228"/>
      <c r="P860" s="228"/>
      <c r="Q860" s="228"/>
      <c r="R860" s="228"/>
      <c r="S860" s="228"/>
      <c r="T860" s="228"/>
      <c r="U860" s="228"/>
      <c r="V860" s="228"/>
      <c r="W860" s="228"/>
      <c r="X860" s="100"/>
      <c r="Y860" s="100"/>
      <c r="Z860" s="100"/>
      <c r="AA860" s="219" t="str">
        <f t="shared" si="45"/>
        <v/>
      </c>
      <c r="AB860" s="220"/>
      <c r="AC860" s="221"/>
      <c r="AD860" s="221"/>
      <c r="AE860" s="222"/>
      <c r="AF860" s="222"/>
      <c r="AG860" s="223"/>
      <c r="AH860" s="223"/>
      <c r="AI860" s="223"/>
      <c r="AJ860" s="223"/>
      <c r="AK860" s="223"/>
      <c r="AL860" s="223"/>
      <c r="AM860" s="223"/>
      <c r="AN860" s="101"/>
      <c r="AO860" s="98"/>
      <c r="AP860" s="99"/>
      <c r="AR860" s="76" t="str">
        <f t="shared" si="44"/>
        <v/>
      </c>
      <c r="AS860" s="76">
        <f t="shared" si="50"/>
        <v>0</v>
      </c>
      <c r="AT860" s="76">
        <f t="shared" si="51"/>
        <v>0</v>
      </c>
    </row>
    <row r="861" spans="1:46" ht="30" customHeight="1" x14ac:dyDescent="0.25">
      <c r="A861" s="227"/>
      <c r="B861" s="227"/>
      <c r="C861" s="227"/>
      <c r="D861" s="224"/>
      <c r="E861" s="225"/>
      <c r="F861" s="226"/>
      <c r="G861" s="224"/>
      <c r="H861" s="225"/>
      <c r="I861" s="225"/>
      <c r="J861" s="226"/>
      <c r="K861" s="111"/>
      <c r="L861" s="215"/>
      <c r="M861" s="216"/>
      <c r="N861" s="228"/>
      <c r="O861" s="228"/>
      <c r="P861" s="228"/>
      <c r="Q861" s="228"/>
      <c r="R861" s="228"/>
      <c r="S861" s="228"/>
      <c r="T861" s="228"/>
      <c r="U861" s="228"/>
      <c r="V861" s="228"/>
      <c r="W861" s="228"/>
      <c r="X861" s="100"/>
      <c r="Y861" s="100"/>
      <c r="Z861" s="100"/>
      <c r="AA861" s="219" t="str">
        <f t="shared" si="45"/>
        <v/>
      </c>
      <c r="AB861" s="220"/>
      <c r="AC861" s="221"/>
      <c r="AD861" s="221"/>
      <c r="AE861" s="229"/>
      <c r="AF861" s="229"/>
      <c r="AG861" s="223"/>
      <c r="AH861" s="223"/>
      <c r="AI861" s="223"/>
      <c r="AJ861" s="223"/>
      <c r="AK861" s="223"/>
      <c r="AL861" s="223"/>
      <c r="AM861" s="223"/>
      <c r="AN861" s="101"/>
      <c r="AO861" s="98"/>
      <c r="AP861" s="99"/>
      <c r="AR861" s="76" t="str">
        <f t="shared" si="44"/>
        <v/>
      </c>
      <c r="AS861" s="76">
        <f t="shared" si="50"/>
        <v>0</v>
      </c>
      <c r="AT861" s="76">
        <f t="shared" si="51"/>
        <v>0</v>
      </c>
    </row>
    <row r="862" spans="1:46" ht="30" customHeight="1" x14ac:dyDescent="0.25">
      <c r="A862" s="227"/>
      <c r="B862" s="227"/>
      <c r="C862" s="227"/>
      <c r="D862" s="224"/>
      <c r="E862" s="225"/>
      <c r="F862" s="226"/>
      <c r="G862" s="224"/>
      <c r="H862" s="225"/>
      <c r="I862" s="225"/>
      <c r="J862" s="226"/>
      <c r="K862" s="111"/>
      <c r="L862" s="215"/>
      <c r="M862" s="216"/>
      <c r="N862" s="228"/>
      <c r="O862" s="228"/>
      <c r="P862" s="228"/>
      <c r="Q862" s="228"/>
      <c r="R862" s="228"/>
      <c r="S862" s="228"/>
      <c r="T862" s="228"/>
      <c r="U862" s="228"/>
      <c r="V862" s="228"/>
      <c r="W862" s="228"/>
      <c r="X862" s="100"/>
      <c r="Y862" s="100"/>
      <c r="Z862" s="100"/>
      <c r="AA862" s="219" t="str">
        <f t="shared" si="45"/>
        <v/>
      </c>
      <c r="AB862" s="220"/>
      <c r="AC862" s="221"/>
      <c r="AD862" s="221"/>
      <c r="AE862" s="229"/>
      <c r="AF862" s="229"/>
      <c r="AG862" s="223"/>
      <c r="AH862" s="223"/>
      <c r="AI862" s="223"/>
      <c r="AJ862" s="223"/>
      <c r="AK862" s="223"/>
      <c r="AL862" s="223"/>
      <c r="AM862" s="223"/>
      <c r="AN862" s="101"/>
      <c r="AO862" s="98"/>
      <c r="AP862" s="99"/>
      <c r="AR862" s="76" t="str">
        <f t="shared" si="44"/>
        <v/>
      </c>
      <c r="AS862" s="76">
        <f t="shared" si="50"/>
        <v>0</v>
      </c>
      <c r="AT862" s="76">
        <f t="shared" si="51"/>
        <v>0</v>
      </c>
    </row>
    <row r="863" spans="1:46" ht="30" customHeight="1" x14ac:dyDescent="0.25">
      <c r="A863" s="227"/>
      <c r="B863" s="227"/>
      <c r="C863" s="227"/>
      <c r="D863" s="230"/>
      <c r="E863" s="231"/>
      <c r="F863" s="231"/>
      <c r="G863" s="230"/>
      <c r="H863" s="231"/>
      <c r="I863" s="231"/>
      <c r="J863" s="232"/>
      <c r="K863" s="111"/>
      <c r="L863" s="215"/>
      <c r="M863" s="216"/>
      <c r="N863" s="228"/>
      <c r="O863" s="228"/>
      <c r="P863" s="228"/>
      <c r="Q863" s="228"/>
      <c r="R863" s="228"/>
      <c r="S863" s="228"/>
      <c r="T863" s="228"/>
      <c r="U863" s="228"/>
      <c r="V863" s="228"/>
      <c r="W863" s="228"/>
      <c r="X863" s="100"/>
      <c r="Y863" s="100"/>
      <c r="Z863" s="100"/>
      <c r="AA863" s="219" t="str">
        <f t="shared" si="45"/>
        <v/>
      </c>
      <c r="AB863" s="220"/>
      <c r="AC863" s="221"/>
      <c r="AD863" s="221"/>
      <c r="AE863" s="229"/>
      <c r="AF863" s="229"/>
      <c r="AG863" s="223"/>
      <c r="AH863" s="223"/>
      <c r="AI863" s="223"/>
      <c r="AJ863" s="223"/>
      <c r="AK863" s="223"/>
      <c r="AL863" s="223"/>
      <c r="AM863" s="223"/>
      <c r="AN863" s="101"/>
      <c r="AO863" s="98"/>
      <c r="AP863" s="99"/>
      <c r="AR863" s="76" t="str">
        <f t="shared" si="44"/>
        <v/>
      </c>
      <c r="AS863" s="76">
        <f t="shared" si="50"/>
        <v>0</v>
      </c>
      <c r="AT863" s="76">
        <f t="shared" si="51"/>
        <v>0</v>
      </c>
    </row>
    <row r="864" spans="1:46" ht="30" customHeight="1" x14ac:dyDescent="0.25">
      <c r="A864" s="227"/>
      <c r="B864" s="227"/>
      <c r="C864" s="227"/>
      <c r="D864" s="230"/>
      <c r="E864" s="231"/>
      <c r="F864" s="231"/>
      <c r="G864" s="224"/>
      <c r="H864" s="225"/>
      <c r="I864" s="225"/>
      <c r="J864" s="226"/>
      <c r="K864" s="111"/>
      <c r="L864" s="215"/>
      <c r="M864" s="216"/>
      <c r="N864" s="228"/>
      <c r="O864" s="228"/>
      <c r="P864" s="228"/>
      <c r="Q864" s="228"/>
      <c r="R864" s="228"/>
      <c r="S864" s="228"/>
      <c r="T864" s="228"/>
      <c r="U864" s="228"/>
      <c r="V864" s="228"/>
      <c r="W864" s="228"/>
      <c r="X864" s="100"/>
      <c r="Y864" s="100"/>
      <c r="Z864" s="100"/>
      <c r="AA864" s="219" t="str">
        <f t="shared" si="45"/>
        <v/>
      </c>
      <c r="AB864" s="220"/>
      <c r="AC864" s="221"/>
      <c r="AD864" s="221"/>
      <c r="AE864" s="229"/>
      <c r="AF864" s="229"/>
      <c r="AG864" s="223"/>
      <c r="AH864" s="223"/>
      <c r="AI864" s="223"/>
      <c r="AJ864" s="223"/>
      <c r="AK864" s="223"/>
      <c r="AL864" s="223"/>
      <c r="AM864" s="223"/>
      <c r="AN864" s="101"/>
      <c r="AO864" s="98"/>
      <c r="AP864" s="99"/>
      <c r="AR864" s="76" t="str">
        <f t="shared" si="44"/>
        <v/>
      </c>
      <c r="AS864" s="76">
        <f t="shared" si="50"/>
        <v>0</v>
      </c>
      <c r="AT864" s="76">
        <f t="shared" si="51"/>
        <v>0</v>
      </c>
    </row>
    <row r="865" spans="1:46" ht="30" customHeight="1" x14ac:dyDescent="0.25">
      <c r="A865" s="227"/>
      <c r="B865" s="227"/>
      <c r="C865" s="227"/>
      <c r="D865" s="230"/>
      <c r="E865" s="231"/>
      <c r="F865" s="231"/>
      <c r="G865" s="224"/>
      <c r="H865" s="225"/>
      <c r="I865" s="225"/>
      <c r="J865" s="226"/>
      <c r="K865" s="111"/>
      <c r="L865" s="215"/>
      <c r="M865" s="216"/>
      <c r="N865" s="228"/>
      <c r="O865" s="228"/>
      <c r="P865" s="228"/>
      <c r="Q865" s="228"/>
      <c r="R865" s="228"/>
      <c r="S865" s="228"/>
      <c r="T865" s="228"/>
      <c r="U865" s="228"/>
      <c r="V865" s="228"/>
      <c r="W865" s="228"/>
      <c r="X865" s="100"/>
      <c r="Y865" s="100"/>
      <c r="Z865" s="100"/>
      <c r="AA865" s="219" t="str">
        <f t="shared" si="45"/>
        <v/>
      </c>
      <c r="AB865" s="220"/>
      <c r="AC865" s="221"/>
      <c r="AD865" s="221"/>
      <c r="AE865" s="229"/>
      <c r="AF865" s="229"/>
      <c r="AG865" s="223"/>
      <c r="AH865" s="223"/>
      <c r="AI865" s="223"/>
      <c r="AJ865" s="223"/>
      <c r="AK865" s="223"/>
      <c r="AL865" s="223"/>
      <c r="AM865" s="223"/>
      <c r="AN865" s="101"/>
      <c r="AO865" s="98"/>
      <c r="AP865" s="99"/>
      <c r="AR865" s="76" t="str">
        <f t="shared" si="44"/>
        <v/>
      </c>
      <c r="AS865" s="76">
        <f t="shared" si="50"/>
        <v>0</v>
      </c>
      <c r="AT865" s="76">
        <f t="shared" si="51"/>
        <v>0</v>
      </c>
    </row>
    <row r="866" spans="1:46" ht="30" customHeight="1" x14ac:dyDescent="0.25">
      <c r="A866" s="227"/>
      <c r="B866" s="227"/>
      <c r="C866" s="227"/>
      <c r="D866" s="230"/>
      <c r="E866" s="231"/>
      <c r="F866" s="231"/>
      <c r="G866" s="224"/>
      <c r="H866" s="225"/>
      <c r="I866" s="225"/>
      <c r="J866" s="226"/>
      <c r="K866" s="111"/>
      <c r="L866" s="215"/>
      <c r="M866" s="216"/>
      <c r="N866" s="228"/>
      <c r="O866" s="228"/>
      <c r="P866" s="228"/>
      <c r="Q866" s="228"/>
      <c r="R866" s="228"/>
      <c r="S866" s="228"/>
      <c r="T866" s="228"/>
      <c r="U866" s="228"/>
      <c r="V866" s="228"/>
      <c r="W866" s="228"/>
      <c r="X866" s="100"/>
      <c r="Y866" s="100"/>
      <c r="Z866" s="100"/>
      <c r="AA866" s="219" t="str">
        <f t="shared" si="45"/>
        <v/>
      </c>
      <c r="AB866" s="220"/>
      <c r="AC866" s="221"/>
      <c r="AD866" s="221"/>
      <c r="AE866" s="229"/>
      <c r="AF866" s="229"/>
      <c r="AG866" s="223"/>
      <c r="AH866" s="223"/>
      <c r="AI866" s="223"/>
      <c r="AJ866" s="223"/>
      <c r="AK866" s="223"/>
      <c r="AL866" s="223"/>
      <c r="AM866" s="223"/>
      <c r="AN866" s="101"/>
      <c r="AO866" s="98"/>
      <c r="AP866" s="99"/>
      <c r="AR866" s="76" t="str">
        <f t="shared" si="44"/>
        <v/>
      </c>
      <c r="AS866" s="76">
        <f t="shared" si="50"/>
        <v>0</v>
      </c>
      <c r="AT866" s="76">
        <f t="shared" si="51"/>
        <v>0</v>
      </c>
    </row>
    <row r="867" spans="1:46" ht="30" customHeight="1" x14ac:dyDescent="0.25">
      <c r="A867" s="227"/>
      <c r="B867" s="227"/>
      <c r="C867" s="227"/>
      <c r="D867" s="224"/>
      <c r="E867" s="225"/>
      <c r="F867" s="226"/>
      <c r="G867" s="224"/>
      <c r="H867" s="225"/>
      <c r="I867" s="225"/>
      <c r="J867" s="226"/>
      <c r="K867" s="111"/>
      <c r="L867" s="215"/>
      <c r="M867" s="216"/>
      <c r="N867" s="228"/>
      <c r="O867" s="228"/>
      <c r="P867" s="228"/>
      <c r="Q867" s="228"/>
      <c r="R867" s="228"/>
      <c r="S867" s="228"/>
      <c r="T867" s="228"/>
      <c r="U867" s="228"/>
      <c r="V867" s="228"/>
      <c r="W867" s="228"/>
      <c r="X867" s="100"/>
      <c r="Y867" s="100"/>
      <c r="Z867" s="100"/>
      <c r="AA867" s="219" t="str">
        <f t="shared" si="45"/>
        <v/>
      </c>
      <c r="AB867" s="220"/>
      <c r="AC867" s="221"/>
      <c r="AD867" s="221"/>
      <c r="AE867" s="229"/>
      <c r="AF867" s="229"/>
      <c r="AG867" s="223"/>
      <c r="AH867" s="223"/>
      <c r="AI867" s="223"/>
      <c r="AJ867" s="223"/>
      <c r="AK867" s="223"/>
      <c r="AL867" s="223"/>
      <c r="AM867" s="223"/>
      <c r="AN867" s="101"/>
      <c r="AO867" s="98"/>
      <c r="AP867" s="99"/>
      <c r="AR867" s="76" t="str">
        <f t="shared" si="44"/>
        <v/>
      </c>
      <c r="AS867" s="76">
        <f t="shared" si="50"/>
        <v>0</v>
      </c>
      <c r="AT867" s="76">
        <f t="shared" si="51"/>
        <v>0</v>
      </c>
    </row>
    <row r="868" spans="1:46" ht="30" customHeight="1" x14ac:dyDescent="0.25">
      <c r="A868" s="227"/>
      <c r="B868" s="227"/>
      <c r="C868" s="227"/>
      <c r="D868" s="224"/>
      <c r="E868" s="225"/>
      <c r="F868" s="226"/>
      <c r="G868" s="224"/>
      <c r="H868" s="225"/>
      <c r="I868" s="225"/>
      <c r="J868" s="226"/>
      <c r="K868" s="111"/>
      <c r="L868" s="215"/>
      <c r="M868" s="216"/>
      <c r="N868" s="228"/>
      <c r="O868" s="228"/>
      <c r="P868" s="228"/>
      <c r="Q868" s="228"/>
      <c r="R868" s="228"/>
      <c r="S868" s="228"/>
      <c r="T868" s="228"/>
      <c r="U868" s="228"/>
      <c r="V868" s="228"/>
      <c r="W868" s="228"/>
      <c r="X868" s="100"/>
      <c r="Y868" s="100"/>
      <c r="Z868" s="100"/>
      <c r="AA868" s="219" t="str">
        <f t="shared" si="45"/>
        <v/>
      </c>
      <c r="AB868" s="220"/>
      <c r="AC868" s="221"/>
      <c r="AD868" s="221"/>
      <c r="AE868" s="222"/>
      <c r="AF868" s="222"/>
      <c r="AG868" s="223"/>
      <c r="AH868" s="223"/>
      <c r="AI868" s="223"/>
      <c r="AJ868" s="223"/>
      <c r="AK868" s="223"/>
      <c r="AL868" s="223"/>
      <c r="AM868" s="223"/>
      <c r="AN868" s="101"/>
      <c r="AO868" s="98"/>
      <c r="AP868" s="99"/>
      <c r="AR868" s="76" t="str">
        <f t="shared" si="44"/>
        <v/>
      </c>
      <c r="AS868" s="76">
        <f t="shared" si="50"/>
        <v>0</v>
      </c>
      <c r="AT868" s="76">
        <f t="shared" si="51"/>
        <v>0</v>
      </c>
    </row>
    <row r="869" spans="1:46" ht="30" customHeight="1" x14ac:dyDescent="0.25">
      <c r="A869" s="227"/>
      <c r="B869" s="227"/>
      <c r="C869" s="227"/>
      <c r="D869" s="224"/>
      <c r="E869" s="225"/>
      <c r="F869" s="226"/>
      <c r="G869" s="224"/>
      <c r="H869" s="225"/>
      <c r="I869" s="225"/>
      <c r="J869" s="226"/>
      <c r="K869" s="111"/>
      <c r="L869" s="215"/>
      <c r="M869" s="216"/>
      <c r="N869" s="228"/>
      <c r="O869" s="228"/>
      <c r="P869" s="228"/>
      <c r="Q869" s="228"/>
      <c r="R869" s="228"/>
      <c r="S869" s="228"/>
      <c r="T869" s="228"/>
      <c r="U869" s="228"/>
      <c r="V869" s="228"/>
      <c r="W869" s="228"/>
      <c r="X869" s="100"/>
      <c r="Y869" s="100"/>
      <c r="Z869" s="100"/>
      <c r="AA869" s="219" t="str">
        <f t="shared" si="45"/>
        <v/>
      </c>
      <c r="AB869" s="220"/>
      <c r="AC869" s="221"/>
      <c r="AD869" s="221"/>
      <c r="AE869" s="229"/>
      <c r="AF869" s="229"/>
      <c r="AG869" s="223"/>
      <c r="AH869" s="223"/>
      <c r="AI869" s="223"/>
      <c r="AJ869" s="223"/>
      <c r="AK869" s="223"/>
      <c r="AL869" s="223"/>
      <c r="AM869" s="223"/>
      <c r="AN869" s="101"/>
      <c r="AO869" s="98"/>
      <c r="AP869" s="99"/>
      <c r="AR869" s="76" t="str">
        <f t="shared" si="44"/>
        <v/>
      </c>
      <c r="AS869" s="76">
        <f t="shared" si="50"/>
        <v>0</v>
      </c>
      <c r="AT869" s="76">
        <f t="shared" si="51"/>
        <v>0</v>
      </c>
    </row>
    <row r="870" spans="1:46" ht="30" customHeight="1" x14ac:dyDescent="0.25">
      <c r="A870" s="227"/>
      <c r="B870" s="227"/>
      <c r="C870" s="227"/>
      <c r="D870" s="224"/>
      <c r="E870" s="225"/>
      <c r="F870" s="226"/>
      <c r="G870" s="224"/>
      <c r="H870" s="225"/>
      <c r="I870" s="225"/>
      <c r="J870" s="226"/>
      <c r="K870" s="111"/>
      <c r="L870" s="215"/>
      <c r="M870" s="216"/>
      <c r="N870" s="228"/>
      <c r="O870" s="228"/>
      <c r="P870" s="228"/>
      <c r="Q870" s="228"/>
      <c r="R870" s="228"/>
      <c r="S870" s="228"/>
      <c r="T870" s="228"/>
      <c r="U870" s="228"/>
      <c r="V870" s="228"/>
      <c r="W870" s="228"/>
      <c r="X870" s="100"/>
      <c r="Y870" s="100"/>
      <c r="Z870" s="100"/>
      <c r="AA870" s="219" t="str">
        <f t="shared" si="45"/>
        <v/>
      </c>
      <c r="AB870" s="220"/>
      <c r="AC870" s="221"/>
      <c r="AD870" s="221"/>
      <c r="AE870" s="229"/>
      <c r="AF870" s="229"/>
      <c r="AG870" s="223"/>
      <c r="AH870" s="223"/>
      <c r="AI870" s="223"/>
      <c r="AJ870" s="223"/>
      <c r="AK870" s="223"/>
      <c r="AL870" s="223"/>
      <c r="AM870" s="223"/>
      <c r="AN870" s="101"/>
      <c r="AO870" s="98"/>
      <c r="AP870" s="99"/>
      <c r="AR870" s="76" t="str">
        <f t="shared" si="44"/>
        <v/>
      </c>
      <c r="AS870" s="76">
        <f t="shared" si="50"/>
        <v>0</v>
      </c>
      <c r="AT870" s="76">
        <f t="shared" si="51"/>
        <v>0</v>
      </c>
    </row>
    <row r="871" spans="1:46" ht="30" customHeight="1" x14ac:dyDescent="0.25">
      <c r="A871" s="227"/>
      <c r="B871" s="227"/>
      <c r="C871" s="227"/>
      <c r="D871" s="224"/>
      <c r="E871" s="225"/>
      <c r="F871" s="226"/>
      <c r="G871" s="224"/>
      <c r="H871" s="225"/>
      <c r="I871" s="225"/>
      <c r="J871" s="226"/>
      <c r="K871" s="111"/>
      <c r="L871" s="215"/>
      <c r="M871" s="216"/>
      <c r="N871" s="228"/>
      <c r="O871" s="228"/>
      <c r="P871" s="228"/>
      <c r="Q871" s="228"/>
      <c r="R871" s="228"/>
      <c r="S871" s="228"/>
      <c r="T871" s="228"/>
      <c r="U871" s="228"/>
      <c r="V871" s="228"/>
      <c r="W871" s="228"/>
      <c r="X871" s="100"/>
      <c r="Y871" s="100"/>
      <c r="Z871" s="100"/>
      <c r="AA871" s="219" t="str">
        <f t="shared" si="45"/>
        <v/>
      </c>
      <c r="AB871" s="220"/>
      <c r="AC871" s="221"/>
      <c r="AD871" s="221"/>
      <c r="AE871" s="229"/>
      <c r="AF871" s="229"/>
      <c r="AG871" s="223"/>
      <c r="AH871" s="223"/>
      <c r="AI871" s="223"/>
      <c r="AJ871" s="223"/>
      <c r="AK871" s="223"/>
      <c r="AL871" s="223"/>
      <c r="AM871" s="223"/>
      <c r="AN871" s="101"/>
      <c r="AO871" s="98"/>
      <c r="AP871" s="99"/>
      <c r="AR871" s="76" t="str">
        <f t="shared" si="44"/>
        <v/>
      </c>
      <c r="AS871" s="76">
        <f t="shared" si="50"/>
        <v>0</v>
      </c>
      <c r="AT871" s="76">
        <f t="shared" si="51"/>
        <v>0</v>
      </c>
    </row>
    <row r="872" spans="1:46" ht="30" customHeight="1" x14ac:dyDescent="0.25">
      <c r="A872" s="227"/>
      <c r="B872" s="227"/>
      <c r="C872" s="227"/>
      <c r="D872" s="224"/>
      <c r="E872" s="225"/>
      <c r="F872" s="226"/>
      <c r="G872" s="224"/>
      <c r="H872" s="225"/>
      <c r="I872" s="225"/>
      <c r="J872" s="226"/>
      <c r="K872" s="111"/>
      <c r="L872" s="215"/>
      <c r="M872" s="216"/>
      <c r="N872" s="228"/>
      <c r="O872" s="228"/>
      <c r="P872" s="228"/>
      <c r="Q872" s="228"/>
      <c r="R872" s="228"/>
      <c r="S872" s="228"/>
      <c r="T872" s="228"/>
      <c r="U872" s="228"/>
      <c r="V872" s="228"/>
      <c r="W872" s="228"/>
      <c r="X872" s="100"/>
      <c r="Y872" s="100"/>
      <c r="Z872" s="100"/>
      <c r="AA872" s="219" t="str">
        <f t="shared" si="45"/>
        <v/>
      </c>
      <c r="AB872" s="220"/>
      <c r="AC872" s="221"/>
      <c r="AD872" s="221"/>
      <c r="AE872" s="229"/>
      <c r="AF872" s="229"/>
      <c r="AG872" s="223"/>
      <c r="AH872" s="223"/>
      <c r="AI872" s="223"/>
      <c r="AJ872" s="223"/>
      <c r="AK872" s="223"/>
      <c r="AL872" s="223"/>
      <c r="AM872" s="223"/>
      <c r="AN872" s="101"/>
      <c r="AO872" s="98"/>
      <c r="AP872" s="99"/>
      <c r="AR872" s="76" t="str">
        <f t="shared" si="44"/>
        <v/>
      </c>
      <c r="AS872" s="76">
        <f t="shared" si="50"/>
        <v>0</v>
      </c>
      <c r="AT872" s="76">
        <f t="shared" si="51"/>
        <v>0</v>
      </c>
    </row>
    <row r="873" spans="1:46" ht="30" customHeight="1" x14ac:dyDescent="0.25">
      <c r="A873" s="227"/>
      <c r="B873" s="227"/>
      <c r="C873" s="227"/>
      <c r="D873" s="214"/>
      <c r="E873" s="214"/>
      <c r="F873" s="214"/>
      <c r="G873" s="214"/>
      <c r="H873" s="214"/>
      <c r="I873" s="214"/>
      <c r="J873" s="214"/>
      <c r="K873" s="111"/>
      <c r="L873" s="215"/>
      <c r="M873" s="216"/>
      <c r="N873" s="228"/>
      <c r="O873" s="228"/>
      <c r="P873" s="228"/>
      <c r="Q873" s="228"/>
      <c r="R873" s="228"/>
      <c r="S873" s="228"/>
      <c r="T873" s="228"/>
      <c r="U873" s="228"/>
      <c r="V873" s="228"/>
      <c r="W873" s="228"/>
      <c r="X873" s="100"/>
      <c r="Y873" s="100"/>
      <c r="Z873" s="100"/>
      <c r="AA873" s="219" t="str">
        <f t="shared" si="45"/>
        <v/>
      </c>
      <c r="AB873" s="220"/>
      <c r="AC873" s="221"/>
      <c r="AD873" s="221"/>
      <c r="AE873" s="222"/>
      <c r="AF873" s="222"/>
      <c r="AG873" s="223"/>
      <c r="AH873" s="223"/>
      <c r="AI873" s="223"/>
      <c r="AJ873" s="223"/>
      <c r="AK873" s="223"/>
      <c r="AL873" s="223"/>
      <c r="AM873" s="223"/>
      <c r="AN873" s="101"/>
      <c r="AO873" s="98"/>
      <c r="AP873" s="99"/>
      <c r="AR873" s="76" t="str">
        <f t="shared" si="44"/>
        <v/>
      </c>
      <c r="AS873" s="76">
        <f t="shared" si="50"/>
        <v>0</v>
      </c>
      <c r="AT873" s="76">
        <f t="shared" si="51"/>
        <v>0</v>
      </c>
    </row>
    <row r="874" spans="1:46" ht="30" customHeight="1" x14ac:dyDescent="0.25">
      <c r="A874" s="227"/>
      <c r="B874" s="227"/>
      <c r="C874" s="227"/>
      <c r="D874" s="214"/>
      <c r="E874" s="214"/>
      <c r="F874" s="214"/>
      <c r="G874" s="214"/>
      <c r="H874" s="214"/>
      <c r="I874" s="214"/>
      <c r="J874" s="214"/>
      <c r="K874" s="111"/>
      <c r="L874" s="215"/>
      <c r="M874" s="216"/>
      <c r="N874" s="228"/>
      <c r="O874" s="228"/>
      <c r="P874" s="228"/>
      <c r="Q874" s="228"/>
      <c r="R874" s="228"/>
      <c r="S874" s="228"/>
      <c r="T874" s="228"/>
      <c r="U874" s="228"/>
      <c r="V874" s="228"/>
      <c r="W874" s="228"/>
      <c r="X874" s="100"/>
      <c r="Y874" s="100"/>
      <c r="Z874" s="100"/>
      <c r="AA874" s="219" t="str">
        <f t="shared" si="45"/>
        <v/>
      </c>
      <c r="AB874" s="220"/>
      <c r="AC874" s="221"/>
      <c r="AD874" s="221"/>
      <c r="AE874" s="222"/>
      <c r="AF874" s="222"/>
      <c r="AG874" s="223"/>
      <c r="AH874" s="223"/>
      <c r="AI874" s="223"/>
      <c r="AJ874" s="223"/>
      <c r="AK874" s="223"/>
      <c r="AL874" s="223"/>
      <c r="AM874" s="223"/>
      <c r="AN874" s="101"/>
      <c r="AO874" s="98"/>
      <c r="AP874" s="99"/>
      <c r="AR874" s="76" t="str">
        <f t="shared" si="44"/>
        <v/>
      </c>
      <c r="AS874" s="76">
        <f t="shared" si="50"/>
        <v>0</v>
      </c>
      <c r="AT874" s="76">
        <f t="shared" si="51"/>
        <v>0</v>
      </c>
    </row>
    <row r="875" spans="1:46" ht="30" customHeight="1" x14ac:dyDescent="0.25">
      <c r="A875" s="227"/>
      <c r="B875" s="227"/>
      <c r="C875" s="227"/>
      <c r="D875" s="214"/>
      <c r="E875" s="214"/>
      <c r="F875" s="214"/>
      <c r="G875" s="214"/>
      <c r="H875" s="214"/>
      <c r="I875" s="214"/>
      <c r="J875" s="214"/>
      <c r="K875" s="111"/>
      <c r="L875" s="215"/>
      <c r="M875" s="216"/>
      <c r="N875" s="228"/>
      <c r="O875" s="228"/>
      <c r="P875" s="228"/>
      <c r="Q875" s="228"/>
      <c r="R875" s="228"/>
      <c r="S875" s="228"/>
      <c r="T875" s="228"/>
      <c r="U875" s="228"/>
      <c r="V875" s="228"/>
      <c r="W875" s="228"/>
      <c r="X875" s="100"/>
      <c r="Y875" s="100"/>
      <c r="Z875" s="100"/>
      <c r="AA875" s="219" t="str">
        <f t="shared" si="45"/>
        <v/>
      </c>
      <c r="AB875" s="220"/>
      <c r="AC875" s="221"/>
      <c r="AD875" s="221"/>
      <c r="AE875" s="222"/>
      <c r="AF875" s="222"/>
      <c r="AG875" s="223"/>
      <c r="AH875" s="223"/>
      <c r="AI875" s="223"/>
      <c r="AJ875" s="223"/>
      <c r="AK875" s="223"/>
      <c r="AL875" s="223"/>
      <c r="AM875" s="223"/>
      <c r="AN875" s="101"/>
      <c r="AO875" s="98"/>
      <c r="AP875" s="99"/>
      <c r="AR875" s="76" t="str">
        <f t="shared" si="44"/>
        <v/>
      </c>
      <c r="AS875" s="76">
        <f t="shared" si="50"/>
        <v>0</v>
      </c>
      <c r="AT875" s="76">
        <f t="shared" si="51"/>
        <v>0</v>
      </c>
    </row>
    <row r="876" spans="1:46" ht="30" customHeight="1" x14ac:dyDescent="0.25">
      <c r="A876" s="227"/>
      <c r="B876" s="227"/>
      <c r="C876" s="227"/>
      <c r="D876" s="224"/>
      <c r="E876" s="225"/>
      <c r="F876" s="226"/>
      <c r="G876" s="224"/>
      <c r="H876" s="225"/>
      <c r="I876" s="225"/>
      <c r="J876" s="226"/>
      <c r="K876" s="111"/>
      <c r="L876" s="215"/>
      <c r="M876" s="216"/>
      <c r="N876" s="228"/>
      <c r="O876" s="228"/>
      <c r="P876" s="228"/>
      <c r="Q876" s="228"/>
      <c r="R876" s="228"/>
      <c r="S876" s="228"/>
      <c r="T876" s="228"/>
      <c r="U876" s="228"/>
      <c r="V876" s="228"/>
      <c r="W876" s="228"/>
      <c r="X876" s="100"/>
      <c r="Y876" s="100"/>
      <c r="Z876" s="100"/>
      <c r="AA876" s="219" t="str">
        <f t="shared" si="45"/>
        <v/>
      </c>
      <c r="AB876" s="220"/>
      <c r="AC876" s="221"/>
      <c r="AD876" s="221"/>
      <c r="AE876" s="222"/>
      <c r="AF876" s="222"/>
      <c r="AG876" s="223"/>
      <c r="AH876" s="223"/>
      <c r="AI876" s="223"/>
      <c r="AJ876" s="223"/>
      <c r="AK876" s="223"/>
      <c r="AL876" s="223"/>
      <c r="AM876" s="223"/>
      <c r="AN876" s="101"/>
      <c r="AO876" s="98"/>
      <c r="AP876" s="99"/>
      <c r="AR876" s="76" t="str">
        <f t="shared" si="44"/>
        <v/>
      </c>
      <c r="AS876" s="76">
        <f t="shared" si="50"/>
        <v>0</v>
      </c>
      <c r="AT876" s="76">
        <f t="shared" si="51"/>
        <v>0</v>
      </c>
    </row>
    <row r="877" spans="1:46" ht="30" customHeight="1" x14ac:dyDescent="0.25">
      <c r="A877" s="227"/>
      <c r="B877" s="227"/>
      <c r="C877" s="227"/>
      <c r="D877" s="224"/>
      <c r="E877" s="225"/>
      <c r="F877" s="226"/>
      <c r="G877" s="224"/>
      <c r="H877" s="225"/>
      <c r="I877" s="225"/>
      <c r="J877" s="226"/>
      <c r="K877" s="111"/>
      <c r="L877" s="215"/>
      <c r="M877" s="216"/>
      <c r="N877" s="228"/>
      <c r="O877" s="228"/>
      <c r="P877" s="228"/>
      <c r="Q877" s="228"/>
      <c r="R877" s="228"/>
      <c r="S877" s="228"/>
      <c r="T877" s="228"/>
      <c r="U877" s="228"/>
      <c r="V877" s="228"/>
      <c r="W877" s="228"/>
      <c r="X877" s="100"/>
      <c r="Y877" s="100"/>
      <c r="Z877" s="100"/>
      <c r="AA877" s="219" t="str">
        <f t="shared" si="45"/>
        <v/>
      </c>
      <c r="AB877" s="220"/>
      <c r="AC877" s="221"/>
      <c r="AD877" s="221"/>
      <c r="AE877" s="222"/>
      <c r="AF877" s="222"/>
      <c r="AG877" s="223"/>
      <c r="AH877" s="223"/>
      <c r="AI877" s="223"/>
      <c r="AJ877" s="223"/>
      <c r="AK877" s="223"/>
      <c r="AL877" s="223"/>
      <c r="AM877" s="223"/>
      <c r="AN877" s="101"/>
      <c r="AO877" s="98"/>
      <c r="AP877" s="99"/>
      <c r="AR877" s="76" t="str">
        <f t="shared" si="44"/>
        <v/>
      </c>
      <c r="AS877" s="76">
        <f t="shared" si="50"/>
        <v>0</v>
      </c>
      <c r="AT877" s="76">
        <f t="shared" si="51"/>
        <v>0</v>
      </c>
    </row>
    <row r="878" spans="1:46" ht="30" customHeight="1" x14ac:dyDescent="0.25">
      <c r="A878" s="227"/>
      <c r="B878" s="227"/>
      <c r="C878" s="227"/>
      <c r="D878" s="224"/>
      <c r="E878" s="225"/>
      <c r="F878" s="226"/>
      <c r="G878" s="224"/>
      <c r="H878" s="225"/>
      <c r="I878" s="225"/>
      <c r="J878" s="226"/>
      <c r="K878" s="111"/>
      <c r="L878" s="215"/>
      <c r="M878" s="216"/>
      <c r="N878" s="228"/>
      <c r="O878" s="228"/>
      <c r="P878" s="228"/>
      <c r="Q878" s="228"/>
      <c r="R878" s="228"/>
      <c r="S878" s="228"/>
      <c r="T878" s="228"/>
      <c r="U878" s="228"/>
      <c r="V878" s="228"/>
      <c r="W878" s="228"/>
      <c r="X878" s="100"/>
      <c r="Y878" s="100"/>
      <c r="Z878" s="100"/>
      <c r="AA878" s="219" t="str">
        <f t="shared" si="45"/>
        <v/>
      </c>
      <c r="AB878" s="220"/>
      <c r="AC878" s="221"/>
      <c r="AD878" s="221"/>
      <c r="AE878" s="222"/>
      <c r="AF878" s="222"/>
      <c r="AG878" s="223"/>
      <c r="AH878" s="223"/>
      <c r="AI878" s="223"/>
      <c r="AJ878" s="223"/>
      <c r="AK878" s="223"/>
      <c r="AL878" s="223"/>
      <c r="AM878" s="223"/>
      <c r="AN878" s="101"/>
      <c r="AO878" s="98"/>
      <c r="AP878" s="99"/>
      <c r="AR878" s="76" t="str">
        <f t="shared" si="44"/>
        <v/>
      </c>
      <c r="AS878" s="76">
        <f t="shared" si="50"/>
        <v>0</v>
      </c>
      <c r="AT878" s="76">
        <f t="shared" si="51"/>
        <v>0</v>
      </c>
    </row>
    <row r="879" spans="1:46" ht="30" customHeight="1" x14ac:dyDescent="0.25">
      <c r="A879" s="227"/>
      <c r="B879" s="227"/>
      <c r="C879" s="227"/>
      <c r="D879" s="224"/>
      <c r="E879" s="225"/>
      <c r="F879" s="226"/>
      <c r="G879" s="224"/>
      <c r="H879" s="225"/>
      <c r="I879" s="225"/>
      <c r="J879" s="226"/>
      <c r="K879" s="111"/>
      <c r="L879" s="215"/>
      <c r="M879" s="216"/>
      <c r="N879" s="228"/>
      <c r="O879" s="228"/>
      <c r="P879" s="228"/>
      <c r="Q879" s="228"/>
      <c r="R879" s="228"/>
      <c r="S879" s="228"/>
      <c r="T879" s="228"/>
      <c r="U879" s="228"/>
      <c r="V879" s="228"/>
      <c r="W879" s="228"/>
      <c r="X879" s="100"/>
      <c r="Y879" s="100"/>
      <c r="Z879" s="100"/>
      <c r="AA879" s="219" t="str">
        <f t="shared" si="45"/>
        <v/>
      </c>
      <c r="AB879" s="220"/>
      <c r="AC879" s="221"/>
      <c r="AD879" s="221"/>
      <c r="AE879" s="222"/>
      <c r="AF879" s="222"/>
      <c r="AG879" s="223"/>
      <c r="AH879" s="223"/>
      <c r="AI879" s="223"/>
      <c r="AJ879" s="223"/>
      <c r="AK879" s="223"/>
      <c r="AL879" s="223"/>
      <c r="AM879" s="223"/>
      <c r="AN879" s="101"/>
      <c r="AO879" s="98"/>
      <c r="AP879" s="99"/>
      <c r="AR879" s="76" t="str">
        <f t="shared" si="44"/>
        <v/>
      </c>
      <c r="AS879" s="76">
        <f t="shared" si="50"/>
        <v>0</v>
      </c>
      <c r="AT879" s="76">
        <f t="shared" si="51"/>
        <v>0</v>
      </c>
    </row>
    <row r="880" spans="1:46" ht="30" customHeight="1" x14ac:dyDescent="0.25">
      <c r="A880" s="227"/>
      <c r="B880" s="227"/>
      <c r="C880" s="227"/>
      <c r="D880" s="224"/>
      <c r="E880" s="225"/>
      <c r="F880" s="226"/>
      <c r="G880" s="224"/>
      <c r="H880" s="225"/>
      <c r="I880" s="225"/>
      <c r="J880" s="226"/>
      <c r="K880" s="111"/>
      <c r="L880" s="215"/>
      <c r="M880" s="216"/>
      <c r="N880" s="228"/>
      <c r="O880" s="228"/>
      <c r="P880" s="228"/>
      <c r="Q880" s="228"/>
      <c r="R880" s="228"/>
      <c r="S880" s="228"/>
      <c r="T880" s="228"/>
      <c r="U880" s="228"/>
      <c r="V880" s="228"/>
      <c r="W880" s="228"/>
      <c r="X880" s="100"/>
      <c r="Y880" s="100"/>
      <c r="Z880" s="100"/>
      <c r="AA880" s="219" t="str">
        <f t="shared" si="45"/>
        <v/>
      </c>
      <c r="AB880" s="220"/>
      <c r="AC880" s="221"/>
      <c r="AD880" s="221"/>
      <c r="AE880" s="222"/>
      <c r="AF880" s="222"/>
      <c r="AG880" s="223"/>
      <c r="AH880" s="223"/>
      <c r="AI880" s="223"/>
      <c r="AJ880" s="223"/>
      <c r="AK880" s="223"/>
      <c r="AL880" s="223"/>
      <c r="AM880" s="223"/>
      <c r="AN880" s="101"/>
      <c r="AO880" s="98"/>
      <c r="AP880" s="99"/>
      <c r="AR880" s="76" t="str">
        <f t="shared" si="44"/>
        <v/>
      </c>
      <c r="AS880" s="76">
        <f t="shared" si="50"/>
        <v>0</v>
      </c>
      <c r="AT880" s="76">
        <f t="shared" si="51"/>
        <v>0</v>
      </c>
    </row>
    <row r="881" spans="1:46" ht="30" customHeight="1" x14ac:dyDescent="0.25">
      <c r="A881" s="227"/>
      <c r="B881" s="227"/>
      <c r="C881" s="227"/>
      <c r="D881" s="224"/>
      <c r="E881" s="225"/>
      <c r="F881" s="226"/>
      <c r="G881" s="224"/>
      <c r="H881" s="225"/>
      <c r="I881" s="225"/>
      <c r="J881" s="226"/>
      <c r="K881" s="111"/>
      <c r="L881" s="215"/>
      <c r="M881" s="216"/>
      <c r="N881" s="228"/>
      <c r="O881" s="228"/>
      <c r="P881" s="228"/>
      <c r="Q881" s="228"/>
      <c r="R881" s="228"/>
      <c r="S881" s="228"/>
      <c r="T881" s="228"/>
      <c r="U881" s="228"/>
      <c r="V881" s="228"/>
      <c r="W881" s="228"/>
      <c r="X881" s="100"/>
      <c r="Y881" s="100"/>
      <c r="Z881" s="100"/>
      <c r="AA881" s="219" t="str">
        <f t="shared" si="45"/>
        <v/>
      </c>
      <c r="AB881" s="220"/>
      <c r="AC881" s="221"/>
      <c r="AD881" s="221"/>
      <c r="AE881" s="222"/>
      <c r="AF881" s="222"/>
      <c r="AG881" s="223"/>
      <c r="AH881" s="223"/>
      <c r="AI881" s="223"/>
      <c r="AJ881" s="223"/>
      <c r="AK881" s="223"/>
      <c r="AL881" s="223"/>
      <c r="AM881" s="223"/>
      <c r="AN881" s="101"/>
      <c r="AO881" s="98"/>
      <c r="AP881" s="99"/>
      <c r="AR881" s="76" t="str">
        <f t="shared" si="44"/>
        <v/>
      </c>
      <c r="AS881" s="76">
        <f t="shared" si="50"/>
        <v>0</v>
      </c>
      <c r="AT881" s="76">
        <f t="shared" si="51"/>
        <v>0</v>
      </c>
    </row>
    <row r="882" spans="1:46" ht="30" customHeight="1" x14ac:dyDescent="0.25">
      <c r="A882" s="227"/>
      <c r="B882" s="227"/>
      <c r="C882" s="227"/>
      <c r="D882" s="224"/>
      <c r="E882" s="225"/>
      <c r="F882" s="226"/>
      <c r="G882" s="224"/>
      <c r="H882" s="225"/>
      <c r="I882" s="225"/>
      <c r="J882" s="226"/>
      <c r="K882" s="111"/>
      <c r="L882" s="215"/>
      <c r="M882" s="216"/>
      <c r="N882" s="228"/>
      <c r="O882" s="228"/>
      <c r="P882" s="228"/>
      <c r="Q882" s="228"/>
      <c r="R882" s="228"/>
      <c r="S882" s="228"/>
      <c r="T882" s="228"/>
      <c r="U882" s="228"/>
      <c r="V882" s="228"/>
      <c r="W882" s="228"/>
      <c r="X882" s="100"/>
      <c r="Y882" s="100"/>
      <c r="Z882" s="100"/>
      <c r="AA882" s="219" t="str">
        <f t="shared" si="45"/>
        <v/>
      </c>
      <c r="AB882" s="220"/>
      <c r="AC882" s="221"/>
      <c r="AD882" s="221"/>
      <c r="AE882" s="222"/>
      <c r="AF882" s="222"/>
      <c r="AG882" s="223"/>
      <c r="AH882" s="223"/>
      <c r="AI882" s="223"/>
      <c r="AJ882" s="223"/>
      <c r="AK882" s="223"/>
      <c r="AL882" s="223"/>
      <c r="AM882" s="223"/>
      <c r="AN882" s="101"/>
      <c r="AO882" s="98"/>
      <c r="AP882" s="99"/>
      <c r="AR882" s="76" t="str">
        <f t="shared" si="44"/>
        <v/>
      </c>
      <c r="AS882" s="76">
        <f t="shared" si="50"/>
        <v>0</v>
      </c>
      <c r="AT882" s="76">
        <f t="shared" si="51"/>
        <v>0</v>
      </c>
    </row>
    <row r="883" spans="1:46" ht="30" customHeight="1" x14ac:dyDescent="0.25">
      <c r="A883" s="227"/>
      <c r="B883" s="227"/>
      <c r="C883" s="227"/>
      <c r="D883" s="224"/>
      <c r="E883" s="225"/>
      <c r="F883" s="226"/>
      <c r="G883" s="224"/>
      <c r="H883" s="225"/>
      <c r="I883" s="225"/>
      <c r="J883" s="226"/>
      <c r="K883" s="111"/>
      <c r="L883" s="215"/>
      <c r="M883" s="216"/>
      <c r="N883" s="228"/>
      <c r="O883" s="228"/>
      <c r="P883" s="228"/>
      <c r="Q883" s="228"/>
      <c r="R883" s="228"/>
      <c r="S883" s="228"/>
      <c r="T883" s="228"/>
      <c r="U883" s="228"/>
      <c r="V883" s="228"/>
      <c r="W883" s="228"/>
      <c r="X883" s="100"/>
      <c r="Y883" s="100"/>
      <c r="Z883" s="100"/>
      <c r="AA883" s="219" t="str">
        <f t="shared" si="45"/>
        <v/>
      </c>
      <c r="AB883" s="220"/>
      <c r="AC883" s="221"/>
      <c r="AD883" s="221"/>
      <c r="AE883" s="222"/>
      <c r="AF883" s="222"/>
      <c r="AG883" s="223"/>
      <c r="AH883" s="223"/>
      <c r="AI883" s="223"/>
      <c r="AJ883" s="223"/>
      <c r="AK883" s="223"/>
      <c r="AL883" s="223"/>
      <c r="AM883" s="223"/>
      <c r="AN883" s="101"/>
      <c r="AO883" s="98"/>
      <c r="AP883" s="99"/>
      <c r="AR883" s="76" t="str">
        <f t="shared" si="44"/>
        <v/>
      </c>
      <c r="AS883" s="76">
        <f t="shared" si="50"/>
        <v>0</v>
      </c>
      <c r="AT883" s="76">
        <f t="shared" si="51"/>
        <v>0</v>
      </c>
    </row>
    <row r="884" spans="1:46" ht="30" customHeight="1" x14ac:dyDescent="0.25">
      <c r="A884" s="227"/>
      <c r="B884" s="227"/>
      <c r="C884" s="227"/>
      <c r="D884" s="224"/>
      <c r="E884" s="225"/>
      <c r="F884" s="226"/>
      <c r="G884" s="224"/>
      <c r="H884" s="225"/>
      <c r="I884" s="225"/>
      <c r="J884" s="226"/>
      <c r="K884" s="111"/>
      <c r="L884" s="215"/>
      <c r="M884" s="216"/>
      <c r="N884" s="228"/>
      <c r="O884" s="228"/>
      <c r="P884" s="228"/>
      <c r="Q884" s="228"/>
      <c r="R884" s="228"/>
      <c r="S884" s="228"/>
      <c r="T884" s="228"/>
      <c r="U884" s="228"/>
      <c r="V884" s="228"/>
      <c r="W884" s="228"/>
      <c r="X884" s="100"/>
      <c r="Y884" s="100"/>
      <c r="Z884" s="100"/>
      <c r="AA884" s="219" t="str">
        <f t="shared" si="45"/>
        <v/>
      </c>
      <c r="AB884" s="220"/>
      <c r="AC884" s="221"/>
      <c r="AD884" s="221"/>
      <c r="AE884" s="222"/>
      <c r="AF884" s="222"/>
      <c r="AG884" s="223"/>
      <c r="AH884" s="223"/>
      <c r="AI884" s="223"/>
      <c r="AJ884" s="223"/>
      <c r="AK884" s="223"/>
      <c r="AL884" s="223"/>
      <c r="AM884" s="223"/>
      <c r="AN884" s="101"/>
      <c r="AO884" s="98"/>
      <c r="AP884" s="99"/>
      <c r="AR884" s="76" t="str">
        <f t="shared" si="44"/>
        <v/>
      </c>
      <c r="AS884" s="76">
        <f t="shared" si="50"/>
        <v>0</v>
      </c>
      <c r="AT884" s="76">
        <f t="shared" si="51"/>
        <v>0</v>
      </c>
    </row>
    <row r="885" spans="1:46" ht="30" customHeight="1" x14ac:dyDescent="0.25">
      <c r="A885" s="227"/>
      <c r="B885" s="227"/>
      <c r="C885" s="227"/>
      <c r="D885" s="224"/>
      <c r="E885" s="225"/>
      <c r="F885" s="226"/>
      <c r="G885" s="224"/>
      <c r="H885" s="225"/>
      <c r="I885" s="225"/>
      <c r="J885" s="226"/>
      <c r="K885" s="111"/>
      <c r="L885" s="215"/>
      <c r="M885" s="216"/>
      <c r="N885" s="228"/>
      <c r="O885" s="228"/>
      <c r="P885" s="228"/>
      <c r="Q885" s="228"/>
      <c r="R885" s="228"/>
      <c r="S885" s="228"/>
      <c r="T885" s="228"/>
      <c r="U885" s="228"/>
      <c r="V885" s="228"/>
      <c r="W885" s="228"/>
      <c r="X885" s="100"/>
      <c r="Y885" s="100"/>
      <c r="Z885" s="100"/>
      <c r="AA885" s="219" t="str">
        <f t="shared" si="45"/>
        <v/>
      </c>
      <c r="AB885" s="220"/>
      <c r="AC885" s="221"/>
      <c r="AD885" s="221"/>
      <c r="AE885" s="222"/>
      <c r="AF885" s="222"/>
      <c r="AG885" s="223"/>
      <c r="AH885" s="223"/>
      <c r="AI885" s="223"/>
      <c r="AJ885" s="223"/>
      <c r="AK885" s="223"/>
      <c r="AL885" s="223"/>
      <c r="AM885" s="223"/>
      <c r="AN885" s="101"/>
      <c r="AO885" s="98"/>
      <c r="AP885" s="99"/>
      <c r="AR885" s="76" t="str">
        <f t="shared" si="44"/>
        <v/>
      </c>
      <c r="AS885" s="76">
        <f t="shared" si="50"/>
        <v>0</v>
      </c>
      <c r="AT885" s="76">
        <f t="shared" si="51"/>
        <v>0</v>
      </c>
    </row>
    <row r="886" spans="1:46" ht="30" customHeight="1" x14ac:dyDescent="0.25">
      <c r="A886" s="214"/>
      <c r="B886" s="214"/>
      <c r="C886" s="214"/>
      <c r="D886" s="214"/>
      <c r="E886" s="214"/>
      <c r="F886" s="214"/>
      <c r="G886" s="214"/>
      <c r="H886" s="214"/>
      <c r="I886" s="214"/>
      <c r="J886" s="214"/>
      <c r="K886" s="111"/>
      <c r="L886" s="215"/>
      <c r="M886" s="216"/>
      <c r="N886" s="217"/>
      <c r="O886" s="217"/>
      <c r="P886" s="217"/>
      <c r="Q886" s="217"/>
      <c r="R886" s="217"/>
      <c r="S886" s="218"/>
      <c r="T886" s="218"/>
      <c r="U886" s="218"/>
      <c r="V886" s="218"/>
      <c r="W886" s="218"/>
      <c r="X886" s="100"/>
      <c r="Y886" s="100"/>
      <c r="Z886" s="100"/>
      <c r="AA886" s="219" t="str">
        <f t="shared" si="45"/>
        <v/>
      </c>
      <c r="AB886" s="220"/>
      <c r="AC886" s="221"/>
      <c r="AD886" s="221"/>
      <c r="AE886" s="222"/>
      <c r="AF886" s="222"/>
      <c r="AG886" s="223"/>
      <c r="AH886" s="223"/>
      <c r="AI886" s="223"/>
      <c r="AJ886" s="223"/>
      <c r="AK886" s="223"/>
      <c r="AL886" s="223"/>
      <c r="AM886" s="223"/>
      <c r="AN886" s="101"/>
      <c r="AO886" s="98"/>
      <c r="AP886" s="99"/>
      <c r="AR886" s="76" t="str">
        <f t="shared" si="44"/>
        <v/>
      </c>
      <c r="AS886" s="76">
        <f t="shared" si="50"/>
        <v>0</v>
      </c>
      <c r="AT886" s="76">
        <f t="shared" si="51"/>
        <v>0</v>
      </c>
    </row>
    <row r="887" spans="1:46" ht="30" customHeight="1" x14ac:dyDescent="0.25">
      <c r="A887" s="214"/>
      <c r="B887" s="214"/>
      <c r="C887" s="214"/>
      <c r="D887" s="214"/>
      <c r="E887" s="214"/>
      <c r="F887" s="214"/>
      <c r="G887" s="214"/>
      <c r="H887" s="214"/>
      <c r="I887" s="214"/>
      <c r="J887" s="214"/>
      <c r="K887" s="111"/>
      <c r="L887" s="215"/>
      <c r="M887" s="216"/>
      <c r="N887" s="217"/>
      <c r="O887" s="217"/>
      <c r="P887" s="217"/>
      <c r="Q887" s="217"/>
      <c r="R887" s="217"/>
      <c r="S887" s="218"/>
      <c r="T887" s="218"/>
      <c r="U887" s="218"/>
      <c r="V887" s="218"/>
      <c r="W887" s="218"/>
      <c r="X887" s="100"/>
      <c r="Y887" s="100"/>
      <c r="Z887" s="100"/>
      <c r="AA887" s="219" t="str">
        <f t="shared" si="45"/>
        <v/>
      </c>
      <c r="AB887" s="220"/>
      <c r="AC887" s="221"/>
      <c r="AD887" s="221"/>
      <c r="AE887" s="222"/>
      <c r="AF887" s="222"/>
      <c r="AG887" s="223"/>
      <c r="AH887" s="223"/>
      <c r="AI887" s="223"/>
      <c r="AJ887" s="223"/>
      <c r="AK887" s="223"/>
      <c r="AL887" s="223"/>
      <c r="AM887" s="223"/>
      <c r="AN887" s="101"/>
      <c r="AO887" s="98"/>
      <c r="AP887" s="99"/>
      <c r="AR887" s="76" t="str">
        <f t="shared" si="44"/>
        <v/>
      </c>
      <c r="AS887" s="76">
        <f t="shared" si="50"/>
        <v>0</v>
      </c>
      <c r="AT887" s="76">
        <f t="shared" si="51"/>
        <v>0</v>
      </c>
    </row>
    <row r="888" spans="1:46" ht="30" customHeight="1" x14ac:dyDescent="0.25">
      <c r="A888" s="214"/>
      <c r="B888" s="214"/>
      <c r="C888" s="214"/>
      <c r="D888" s="214"/>
      <c r="E888" s="214"/>
      <c r="F888" s="214"/>
      <c r="G888" s="214"/>
      <c r="H888" s="214"/>
      <c r="I888" s="214"/>
      <c r="J888" s="214"/>
      <c r="K888" s="111"/>
      <c r="L888" s="215"/>
      <c r="M888" s="216"/>
      <c r="N888" s="217"/>
      <c r="O888" s="217"/>
      <c r="P888" s="217"/>
      <c r="Q888" s="217"/>
      <c r="R888" s="217"/>
      <c r="S888" s="218"/>
      <c r="T888" s="218"/>
      <c r="U888" s="218"/>
      <c r="V888" s="218"/>
      <c r="W888" s="218"/>
      <c r="X888" s="100"/>
      <c r="Y888" s="100"/>
      <c r="Z888" s="100"/>
      <c r="AA888" s="219" t="str">
        <f t="shared" si="45"/>
        <v/>
      </c>
      <c r="AB888" s="220"/>
      <c r="AC888" s="221"/>
      <c r="AD888" s="221"/>
      <c r="AE888" s="222"/>
      <c r="AF888" s="222"/>
      <c r="AG888" s="223"/>
      <c r="AH888" s="223"/>
      <c r="AI888" s="223"/>
      <c r="AJ888" s="223"/>
      <c r="AK888" s="223"/>
      <c r="AL888" s="223"/>
      <c r="AM888" s="223"/>
      <c r="AN888" s="101"/>
      <c r="AO888" s="98"/>
      <c r="AP888" s="99"/>
      <c r="AR888" s="76" t="str">
        <f t="shared" si="44"/>
        <v/>
      </c>
      <c r="AS888" s="76">
        <f t="shared" si="50"/>
        <v>0</v>
      </c>
      <c r="AT888" s="76">
        <f t="shared" si="51"/>
        <v>0</v>
      </c>
    </row>
    <row r="889" spans="1:46" ht="30" customHeight="1" x14ac:dyDescent="0.25">
      <c r="A889" s="214"/>
      <c r="B889" s="214"/>
      <c r="C889" s="214"/>
      <c r="D889" s="224"/>
      <c r="E889" s="225"/>
      <c r="F889" s="226"/>
      <c r="G889" s="224"/>
      <c r="H889" s="225"/>
      <c r="I889" s="225"/>
      <c r="J889" s="226"/>
      <c r="K889" s="111"/>
      <c r="L889" s="215"/>
      <c r="M889" s="216"/>
      <c r="N889" s="217"/>
      <c r="O889" s="217"/>
      <c r="P889" s="217"/>
      <c r="Q889" s="217"/>
      <c r="R889" s="217"/>
      <c r="S889" s="218"/>
      <c r="T889" s="218"/>
      <c r="U889" s="218"/>
      <c r="V889" s="218"/>
      <c r="W889" s="218"/>
      <c r="X889" s="100"/>
      <c r="Y889" s="100"/>
      <c r="Z889" s="100"/>
      <c r="AA889" s="219" t="str">
        <f t="shared" si="45"/>
        <v/>
      </c>
      <c r="AB889" s="220"/>
      <c r="AC889" s="221"/>
      <c r="AD889" s="221"/>
      <c r="AE889" s="222"/>
      <c r="AF889" s="222"/>
      <c r="AG889" s="223"/>
      <c r="AH889" s="223"/>
      <c r="AI889" s="223"/>
      <c r="AJ889" s="223"/>
      <c r="AK889" s="223"/>
      <c r="AL889" s="223"/>
      <c r="AM889" s="223"/>
      <c r="AN889" s="101"/>
      <c r="AO889" s="98"/>
      <c r="AP889" s="99"/>
      <c r="AR889" s="76" t="str">
        <f t="shared" si="44"/>
        <v/>
      </c>
      <c r="AS889" s="76">
        <f t="shared" si="50"/>
        <v>0</v>
      </c>
      <c r="AT889" s="76">
        <f t="shared" si="51"/>
        <v>0</v>
      </c>
    </row>
    <row r="890" spans="1:46" ht="30" customHeight="1" x14ac:dyDescent="0.25">
      <c r="A890" s="214"/>
      <c r="B890" s="214"/>
      <c r="C890" s="214"/>
      <c r="D890" s="224"/>
      <c r="E890" s="225"/>
      <c r="F890" s="226"/>
      <c r="G890" s="224"/>
      <c r="H890" s="225"/>
      <c r="I890" s="225"/>
      <c r="J890" s="226"/>
      <c r="K890" s="111"/>
      <c r="L890" s="215"/>
      <c r="M890" s="216"/>
      <c r="N890" s="217"/>
      <c r="O890" s="217"/>
      <c r="P890" s="217"/>
      <c r="Q890" s="217"/>
      <c r="R890" s="217"/>
      <c r="S890" s="218"/>
      <c r="T890" s="218"/>
      <c r="U890" s="218"/>
      <c r="V890" s="218"/>
      <c r="W890" s="218"/>
      <c r="X890" s="100"/>
      <c r="Y890" s="100"/>
      <c r="Z890" s="100"/>
      <c r="AA890" s="219" t="str">
        <f t="shared" si="45"/>
        <v/>
      </c>
      <c r="AB890" s="220"/>
      <c r="AC890" s="221"/>
      <c r="AD890" s="221"/>
      <c r="AE890" s="222"/>
      <c r="AF890" s="222"/>
      <c r="AG890" s="223"/>
      <c r="AH890" s="223"/>
      <c r="AI890" s="223"/>
      <c r="AJ890" s="223"/>
      <c r="AK890" s="223"/>
      <c r="AL890" s="223"/>
      <c r="AM890" s="223"/>
      <c r="AN890" s="101"/>
      <c r="AO890" s="98"/>
      <c r="AP890" s="99"/>
      <c r="AR890" s="76" t="str">
        <f t="shared" si="44"/>
        <v/>
      </c>
      <c r="AS890" s="76">
        <f t="shared" si="50"/>
        <v>0</v>
      </c>
      <c r="AT890" s="76">
        <f t="shared" si="51"/>
        <v>0</v>
      </c>
    </row>
    <row r="891" spans="1:46" ht="30" customHeight="1" x14ac:dyDescent="0.25">
      <c r="A891" s="214"/>
      <c r="B891" s="214"/>
      <c r="C891" s="214"/>
      <c r="D891" s="224"/>
      <c r="E891" s="225"/>
      <c r="F891" s="226"/>
      <c r="G891" s="224"/>
      <c r="H891" s="225"/>
      <c r="I891" s="225"/>
      <c r="J891" s="226"/>
      <c r="K891" s="111"/>
      <c r="L891" s="215"/>
      <c r="M891" s="216"/>
      <c r="N891" s="217"/>
      <c r="O891" s="217"/>
      <c r="P891" s="217"/>
      <c r="Q891" s="217"/>
      <c r="R891" s="217"/>
      <c r="S891" s="218"/>
      <c r="T891" s="218"/>
      <c r="U891" s="218"/>
      <c r="V891" s="218"/>
      <c r="W891" s="218"/>
      <c r="X891" s="100"/>
      <c r="Y891" s="100"/>
      <c r="Z891" s="100"/>
      <c r="AA891" s="219" t="str">
        <f t="shared" si="45"/>
        <v/>
      </c>
      <c r="AB891" s="220"/>
      <c r="AC891" s="221"/>
      <c r="AD891" s="221"/>
      <c r="AE891" s="222"/>
      <c r="AF891" s="222"/>
      <c r="AG891" s="223"/>
      <c r="AH891" s="223"/>
      <c r="AI891" s="223"/>
      <c r="AJ891" s="223"/>
      <c r="AK891" s="223"/>
      <c r="AL891" s="223"/>
      <c r="AM891" s="223"/>
      <c r="AN891" s="101"/>
      <c r="AO891" s="98"/>
      <c r="AP891" s="99"/>
      <c r="AR891" s="76" t="str">
        <f t="shared" si="44"/>
        <v/>
      </c>
      <c r="AS891" s="76">
        <f t="shared" si="50"/>
        <v>0</v>
      </c>
      <c r="AT891" s="76">
        <f t="shared" si="51"/>
        <v>0</v>
      </c>
    </row>
    <row r="892" spans="1:46" ht="30" customHeight="1" x14ac:dyDescent="0.25">
      <c r="A892" s="214"/>
      <c r="B892" s="214"/>
      <c r="C892" s="214"/>
      <c r="D892" s="224"/>
      <c r="E892" s="225"/>
      <c r="F892" s="226"/>
      <c r="G892" s="224"/>
      <c r="H892" s="225"/>
      <c r="I892" s="225"/>
      <c r="J892" s="226"/>
      <c r="K892" s="111"/>
      <c r="L892" s="215"/>
      <c r="M892" s="216"/>
      <c r="N892" s="217"/>
      <c r="O892" s="217"/>
      <c r="P892" s="217"/>
      <c r="Q892" s="217"/>
      <c r="R892" s="217"/>
      <c r="S892" s="218"/>
      <c r="T892" s="218"/>
      <c r="U892" s="218"/>
      <c r="V892" s="218"/>
      <c r="W892" s="218"/>
      <c r="X892" s="100"/>
      <c r="Y892" s="100"/>
      <c r="Z892" s="100"/>
      <c r="AA892" s="219" t="str">
        <f t="shared" si="45"/>
        <v/>
      </c>
      <c r="AB892" s="220"/>
      <c r="AC892" s="221"/>
      <c r="AD892" s="221"/>
      <c r="AE892" s="222"/>
      <c r="AF892" s="222"/>
      <c r="AG892" s="223"/>
      <c r="AH892" s="223"/>
      <c r="AI892" s="223"/>
      <c r="AJ892" s="223"/>
      <c r="AK892" s="223"/>
      <c r="AL892" s="223"/>
      <c r="AM892" s="223"/>
      <c r="AN892" s="101"/>
      <c r="AO892" s="98"/>
      <c r="AP892" s="99"/>
      <c r="AR892" s="76" t="str">
        <f t="shared" si="44"/>
        <v/>
      </c>
      <c r="AS892" s="76">
        <f t="shared" si="50"/>
        <v>0</v>
      </c>
      <c r="AT892" s="76">
        <f t="shared" si="51"/>
        <v>0</v>
      </c>
    </row>
    <row r="893" spans="1:46" ht="30" customHeight="1" x14ac:dyDescent="0.25">
      <c r="A893" s="214"/>
      <c r="B893" s="214"/>
      <c r="C893" s="214"/>
      <c r="D893" s="224"/>
      <c r="E893" s="225"/>
      <c r="F893" s="226"/>
      <c r="G893" s="224"/>
      <c r="H893" s="225"/>
      <c r="I893" s="225"/>
      <c r="J893" s="226"/>
      <c r="K893" s="111"/>
      <c r="L893" s="215"/>
      <c r="M893" s="216"/>
      <c r="N893" s="217"/>
      <c r="O893" s="217"/>
      <c r="P893" s="217"/>
      <c r="Q893" s="217"/>
      <c r="R893" s="217"/>
      <c r="S893" s="218"/>
      <c r="T893" s="218"/>
      <c r="U893" s="218"/>
      <c r="V893" s="218"/>
      <c r="W893" s="218"/>
      <c r="X893" s="100"/>
      <c r="Y893" s="100"/>
      <c r="Z893" s="100"/>
      <c r="AA893" s="219" t="str">
        <f t="shared" si="45"/>
        <v/>
      </c>
      <c r="AB893" s="220"/>
      <c r="AC893" s="221"/>
      <c r="AD893" s="221"/>
      <c r="AE893" s="222"/>
      <c r="AF893" s="222"/>
      <c r="AG893" s="223"/>
      <c r="AH893" s="223"/>
      <c r="AI893" s="223"/>
      <c r="AJ893" s="223"/>
      <c r="AK893" s="223"/>
      <c r="AL893" s="223"/>
      <c r="AM893" s="223"/>
      <c r="AN893" s="101"/>
      <c r="AO893" s="98"/>
      <c r="AP893" s="99"/>
      <c r="AR893" s="76" t="str">
        <f t="shared" si="44"/>
        <v/>
      </c>
      <c r="AS893" s="76">
        <f t="shared" si="50"/>
        <v>0</v>
      </c>
      <c r="AT893" s="76">
        <f t="shared" si="51"/>
        <v>0</v>
      </c>
    </row>
    <row r="894" spans="1:46" ht="30" customHeight="1" x14ac:dyDescent="0.25">
      <c r="A894" s="214"/>
      <c r="B894" s="214"/>
      <c r="C894" s="214"/>
      <c r="D894" s="224"/>
      <c r="E894" s="225"/>
      <c r="F894" s="226"/>
      <c r="G894" s="224"/>
      <c r="H894" s="225"/>
      <c r="I894" s="225"/>
      <c r="J894" s="226"/>
      <c r="K894" s="111"/>
      <c r="L894" s="215"/>
      <c r="M894" s="216"/>
      <c r="N894" s="217"/>
      <c r="O894" s="217"/>
      <c r="P894" s="217"/>
      <c r="Q894" s="217"/>
      <c r="R894" s="217"/>
      <c r="S894" s="218"/>
      <c r="T894" s="218"/>
      <c r="U894" s="218"/>
      <c r="V894" s="218"/>
      <c r="W894" s="218"/>
      <c r="X894" s="100"/>
      <c r="Y894" s="100"/>
      <c r="Z894" s="100"/>
      <c r="AA894" s="219" t="str">
        <f t="shared" si="45"/>
        <v/>
      </c>
      <c r="AB894" s="220"/>
      <c r="AC894" s="221"/>
      <c r="AD894" s="221"/>
      <c r="AE894" s="222"/>
      <c r="AF894" s="222"/>
      <c r="AG894" s="223"/>
      <c r="AH894" s="223"/>
      <c r="AI894" s="223"/>
      <c r="AJ894" s="223"/>
      <c r="AK894" s="223"/>
      <c r="AL894" s="223"/>
      <c r="AM894" s="223"/>
      <c r="AN894" s="101"/>
      <c r="AO894" s="98"/>
      <c r="AP894" s="99"/>
      <c r="AR894" s="76" t="str">
        <f t="shared" si="44"/>
        <v/>
      </c>
      <c r="AS894" s="76">
        <f t="shared" si="50"/>
        <v>0</v>
      </c>
      <c r="AT894" s="76">
        <f t="shared" si="51"/>
        <v>0</v>
      </c>
    </row>
    <row r="895" spans="1:46" ht="30" customHeight="1" x14ac:dyDescent="0.25">
      <c r="A895" s="214"/>
      <c r="B895" s="214"/>
      <c r="C895" s="214"/>
      <c r="D895" s="224"/>
      <c r="E895" s="225"/>
      <c r="F895" s="226"/>
      <c r="G895" s="224"/>
      <c r="H895" s="225"/>
      <c r="I895" s="225"/>
      <c r="J895" s="226"/>
      <c r="K895" s="111"/>
      <c r="L895" s="215"/>
      <c r="M895" s="216"/>
      <c r="N895" s="217"/>
      <c r="O895" s="217"/>
      <c r="P895" s="217"/>
      <c r="Q895" s="217"/>
      <c r="R895" s="217"/>
      <c r="S895" s="218"/>
      <c r="T895" s="218"/>
      <c r="U895" s="218"/>
      <c r="V895" s="218"/>
      <c r="W895" s="218"/>
      <c r="X895" s="100"/>
      <c r="Y895" s="100"/>
      <c r="Z895" s="100"/>
      <c r="AA895" s="219" t="str">
        <f t="shared" si="45"/>
        <v/>
      </c>
      <c r="AB895" s="220"/>
      <c r="AC895" s="221"/>
      <c r="AD895" s="221"/>
      <c r="AE895" s="222"/>
      <c r="AF895" s="222"/>
      <c r="AG895" s="223"/>
      <c r="AH895" s="223"/>
      <c r="AI895" s="223"/>
      <c r="AJ895" s="223"/>
      <c r="AK895" s="223"/>
      <c r="AL895" s="223"/>
      <c r="AM895" s="223"/>
      <c r="AN895" s="101"/>
      <c r="AO895" s="98"/>
      <c r="AP895" s="99"/>
      <c r="AR895" s="76" t="str">
        <f t="shared" si="44"/>
        <v/>
      </c>
      <c r="AS895" s="76">
        <f t="shared" si="50"/>
        <v>0</v>
      </c>
      <c r="AT895" s="76">
        <f t="shared" si="51"/>
        <v>0</v>
      </c>
    </row>
    <row r="896" spans="1:46" ht="30" customHeight="1" x14ac:dyDescent="0.25">
      <c r="A896" s="214"/>
      <c r="B896" s="214"/>
      <c r="C896" s="214"/>
      <c r="D896" s="224"/>
      <c r="E896" s="225"/>
      <c r="F896" s="226"/>
      <c r="G896" s="224"/>
      <c r="H896" s="225"/>
      <c r="I896" s="225"/>
      <c r="J896" s="226"/>
      <c r="K896" s="111"/>
      <c r="L896" s="215"/>
      <c r="M896" s="216"/>
      <c r="N896" s="217"/>
      <c r="O896" s="217"/>
      <c r="P896" s="217"/>
      <c r="Q896" s="217"/>
      <c r="R896" s="217"/>
      <c r="S896" s="218"/>
      <c r="T896" s="218"/>
      <c r="U896" s="218"/>
      <c r="V896" s="218"/>
      <c r="W896" s="218"/>
      <c r="X896" s="100"/>
      <c r="Y896" s="100"/>
      <c r="Z896" s="100"/>
      <c r="AA896" s="219" t="str">
        <f t="shared" si="45"/>
        <v/>
      </c>
      <c r="AB896" s="220"/>
      <c r="AC896" s="221"/>
      <c r="AD896" s="221"/>
      <c r="AE896" s="222"/>
      <c r="AF896" s="222"/>
      <c r="AG896" s="223"/>
      <c r="AH896" s="223"/>
      <c r="AI896" s="223"/>
      <c r="AJ896" s="223"/>
      <c r="AK896" s="223"/>
      <c r="AL896" s="223"/>
      <c r="AM896" s="223"/>
      <c r="AN896" s="101"/>
      <c r="AO896" s="98"/>
      <c r="AP896" s="99"/>
      <c r="AR896" s="76" t="str">
        <f t="shared" si="44"/>
        <v/>
      </c>
      <c r="AS896" s="76">
        <f t="shared" si="50"/>
        <v>0</v>
      </c>
      <c r="AT896" s="76">
        <f t="shared" si="51"/>
        <v>0</v>
      </c>
    </row>
    <row r="897" spans="1:46" ht="30" customHeight="1" x14ac:dyDescent="0.25">
      <c r="A897" s="214"/>
      <c r="B897" s="214"/>
      <c r="C897" s="214"/>
      <c r="D897" s="224"/>
      <c r="E897" s="225"/>
      <c r="F897" s="226"/>
      <c r="G897" s="224"/>
      <c r="H897" s="225"/>
      <c r="I897" s="225"/>
      <c r="J897" s="226"/>
      <c r="K897" s="111"/>
      <c r="L897" s="215"/>
      <c r="M897" s="216"/>
      <c r="N897" s="217"/>
      <c r="O897" s="217"/>
      <c r="P897" s="217"/>
      <c r="Q897" s="217"/>
      <c r="R897" s="217"/>
      <c r="S897" s="218"/>
      <c r="T897" s="218"/>
      <c r="U897" s="218"/>
      <c r="V897" s="218"/>
      <c r="W897" s="218"/>
      <c r="X897" s="100"/>
      <c r="Y897" s="100"/>
      <c r="Z897" s="100"/>
      <c r="AA897" s="219" t="str">
        <f t="shared" si="45"/>
        <v/>
      </c>
      <c r="AB897" s="220"/>
      <c r="AC897" s="221"/>
      <c r="AD897" s="221"/>
      <c r="AE897" s="222"/>
      <c r="AF897" s="222"/>
      <c r="AG897" s="223"/>
      <c r="AH897" s="223"/>
      <c r="AI897" s="223"/>
      <c r="AJ897" s="223"/>
      <c r="AK897" s="223"/>
      <c r="AL897" s="223"/>
      <c r="AM897" s="223"/>
      <c r="AN897" s="101"/>
      <c r="AO897" s="98"/>
      <c r="AP897" s="99"/>
      <c r="AR897" s="76" t="str">
        <f t="shared" si="44"/>
        <v/>
      </c>
      <c r="AS897" s="76">
        <f t="shared" si="50"/>
        <v>0</v>
      </c>
      <c r="AT897" s="76">
        <f t="shared" si="51"/>
        <v>0</v>
      </c>
    </row>
    <row r="898" spans="1:46" ht="30" customHeight="1" x14ac:dyDescent="0.25">
      <c r="A898" s="214"/>
      <c r="B898" s="214"/>
      <c r="C898" s="214"/>
      <c r="D898" s="224"/>
      <c r="E898" s="225"/>
      <c r="F898" s="226"/>
      <c r="G898" s="224"/>
      <c r="H898" s="225"/>
      <c r="I898" s="225"/>
      <c r="J898" s="226"/>
      <c r="K898" s="111"/>
      <c r="L898" s="215"/>
      <c r="M898" s="216"/>
      <c r="N898" s="217"/>
      <c r="O898" s="217"/>
      <c r="P898" s="217"/>
      <c r="Q898" s="217"/>
      <c r="R898" s="217"/>
      <c r="S898" s="218"/>
      <c r="T898" s="218"/>
      <c r="U898" s="218"/>
      <c r="V898" s="218"/>
      <c r="W898" s="218"/>
      <c r="X898" s="100"/>
      <c r="Y898" s="100"/>
      <c r="Z898" s="100"/>
      <c r="AA898" s="219" t="str">
        <f t="shared" si="45"/>
        <v/>
      </c>
      <c r="AB898" s="220"/>
      <c r="AC898" s="221"/>
      <c r="AD898" s="221"/>
      <c r="AE898" s="222"/>
      <c r="AF898" s="222"/>
      <c r="AG898" s="223"/>
      <c r="AH898" s="223"/>
      <c r="AI898" s="223"/>
      <c r="AJ898" s="223"/>
      <c r="AK898" s="223"/>
      <c r="AL898" s="223"/>
      <c r="AM898" s="223"/>
      <c r="AN898" s="101"/>
      <c r="AO898" s="98"/>
      <c r="AP898" s="99"/>
      <c r="AR898" s="76" t="str">
        <f t="shared" si="44"/>
        <v/>
      </c>
      <c r="AS898" s="76">
        <f t="shared" si="50"/>
        <v>0</v>
      </c>
      <c r="AT898" s="76">
        <f t="shared" si="51"/>
        <v>0</v>
      </c>
    </row>
    <row r="899" spans="1:46" ht="30" customHeight="1" x14ac:dyDescent="0.25">
      <c r="A899" s="214"/>
      <c r="B899" s="214"/>
      <c r="C899" s="214"/>
      <c r="D899" s="214"/>
      <c r="E899" s="214"/>
      <c r="F899" s="214"/>
      <c r="G899" s="214"/>
      <c r="H899" s="214"/>
      <c r="I899" s="214"/>
      <c r="J899" s="214"/>
      <c r="K899" s="111"/>
      <c r="L899" s="215"/>
      <c r="M899" s="216"/>
      <c r="N899" s="217"/>
      <c r="O899" s="217"/>
      <c r="P899" s="217"/>
      <c r="Q899" s="217"/>
      <c r="R899" s="217"/>
      <c r="S899" s="218"/>
      <c r="T899" s="218"/>
      <c r="U899" s="218"/>
      <c r="V899" s="218"/>
      <c r="W899" s="218"/>
      <c r="X899" s="100"/>
      <c r="Y899" s="100"/>
      <c r="Z899" s="100"/>
      <c r="AA899" s="219" t="str">
        <f t="shared" si="45"/>
        <v/>
      </c>
      <c r="AB899" s="220"/>
      <c r="AC899" s="221"/>
      <c r="AD899" s="221"/>
      <c r="AE899" s="222"/>
      <c r="AF899" s="222"/>
      <c r="AG899" s="223"/>
      <c r="AH899" s="223"/>
      <c r="AI899" s="223"/>
      <c r="AJ899" s="223"/>
      <c r="AK899" s="223"/>
      <c r="AL899" s="223"/>
      <c r="AM899" s="223"/>
      <c r="AN899" s="101"/>
      <c r="AO899" s="98"/>
      <c r="AP899" s="99"/>
      <c r="AR899" s="76" t="str">
        <f t="shared" si="44"/>
        <v/>
      </c>
      <c r="AS899" s="76">
        <f t="shared" si="50"/>
        <v>0</v>
      </c>
      <c r="AT899" s="76">
        <f t="shared" si="51"/>
        <v>0</v>
      </c>
    </row>
    <row r="900" spans="1:46" ht="30" customHeight="1" x14ac:dyDescent="0.25">
      <c r="A900" s="214"/>
      <c r="B900" s="214"/>
      <c r="C900" s="214"/>
      <c r="D900" s="214"/>
      <c r="E900" s="214"/>
      <c r="F900" s="214"/>
      <c r="G900" s="214"/>
      <c r="H900" s="214"/>
      <c r="I900" s="214"/>
      <c r="J900" s="214"/>
      <c r="K900" s="111"/>
      <c r="L900" s="215"/>
      <c r="M900" s="216"/>
      <c r="N900" s="217"/>
      <c r="O900" s="217"/>
      <c r="P900" s="217"/>
      <c r="Q900" s="217"/>
      <c r="R900" s="217"/>
      <c r="S900" s="218"/>
      <c r="T900" s="218"/>
      <c r="U900" s="218"/>
      <c r="V900" s="218"/>
      <c r="W900" s="218"/>
      <c r="X900" s="100"/>
      <c r="Y900" s="100"/>
      <c r="Z900" s="100"/>
      <c r="AA900" s="219" t="str">
        <f t="shared" si="45"/>
        <v/>
      </c>
      <c r="AB900" s="220"/>
      <c r="AC900" s="221"/>
      <c r="AD900" s="221"/>
      <c r="AE900" s="222"/>
      <c r="AF900" s="222"/>
      <c r="AG900" s="223"/>
      <c r="AH900" s="223"/>
      <c r="AI900" s="223"/>
      <c r="AJ900" s="223"/>
      <c r="AK900" s="223"/>
      <c r="AL900" s="223"/>
      <c r="AM900" s="223"/>
      <c r="AN900" s="101"/>
      <c r="AO900" s="98"/>
      <c r="AP900" s="99"/>
      <c r="AR900" s="76" t="str">
        <f t="shared" si="44"/>
        <v/>
      </c>
      <c r="AS900" s="76">
        <f t="shared" si="50"/>
        <v>0</v>
      </c>
      <c r="AT900" s="76">
        <f t="shared" si="51"/>
        <v>0</v>
      </c>
    </row>
    <row r="901" spans="1:46" ht="30" customHeight="1" x14ac:dyDescent="0.25">
      <c r="A901" s="214"/>
      <c r="B901" s="214"/>
      <c r="C901" s="214"/>
      <c r="D901" s="214"/>
      <c r="E901" s="214"/>
      <c r="F901" s="214"/>
      <c r="G901" s="214"/>
      <c r="H901" s="214"/>
      <c r="I901" s="214"/>
      <c r="J901" s="214"/>
      <c r="K901" s="111"/>
      <c r="L901" s="215"/>
      <c r="M901" s="216"/>
      <c r="N901" s="217"/>
      <c r="O901" s="217"/>
      <c r="P901" s="217"/>
      <c r="Q901" s="217"/>
      <c r="R901" s="217"/>
      <c r="S901" s="218"/>
      <c r="T901" s="218"/>
      <c r="U901" s="218"/>
      <c r="V901" s="218"/>
      <c r="W901" s="218"/>
      <c r="X901" s="100"/>
      <c r="Y901" s="100"/>
      <c r="Z901" s="100"/>
      <c r="AA901" s="219" t="str">
        <f t="shared" si="45"/>
        <v/>
      </c>
      <c r="AB901" s="220"/>
      <c r="AC901" s="221"/>
      <c r="AD901" s="221"/>
      <c r="AE901" s="222"/>
      <c r="AF901" s="222"/>
      <c r="AG901" s="223"/>
      <c r="AH901" s="223"/>
      <c r="AI901" s="223"/>
      <c r="AJ901" s="223"/>
      <c r="AK901" s="223"/>
      <c r="AL901" s="223"/>
      <c r="AM901" s="223"/>
      <c r="AN901" s="101"/>
      <c r="AO901" s="98"/>
      <c r="AP901" s="99"/>
      <c r="AR901" s="76" t="str">
        <f t="shared" si="44"/>
        <v/>
      </c>
      <c r="AS901" s="76">
        <f t="shared" si="50"/>
        <v>0</v>
      </c>
      <c r="AT901" s="76">
        <f t="shared" si="51"/>
        <v>0</v>
      </c>
    </row>
    <row r="902" spans="1:46" ht="30" customHeight="1" x14ac:dyDescent="0.25">
      <c r="A902" s="214"/>
      <c r="B902" s="214"/>
      <c r="C902" s="214"/>
      <c r="D902" s="112"/>
      <c r="E902" s="113"/>
      <c r="F902" s="114"/>
      <c r="G902" s="112"/>
      <c r="H902" s="113"/>
      <c r="I902" s="113"/>
      <c r="J902" s="114"/>
      <c r="K902" s="111"/>
      <c r="L902" s="215"/>
      <c r="M902" s="216"/>
      <c r="N902" s="217"/>
      <c r="O902" s="217"/>
      <c r="P902" s="217"/>
      <c r="Q902" s="217"/>
      <c r="R902" s="217"/>
      <c r="S902" s="218"/>
      <c r="T902" s="218"/>
      <c r="U902" s="218"/>
      <c r="V902" s="218"/>
      <c r="W902" s="218"/>
      <c r="X902" s="100"/>
      <c r="Y902" s="100"/>
      <c r="Z902" s="100"/>
      <c r="AA902" s="219" t="str">
        <f t="shared" si="45"/>
        <v/>
      </c>
      <c r="AB902" s="220"/>
      <c r="AC902" s="221"/>
      <c r="AD902" s="221"/>
      <c r="AE902" s="222"/>
      <c r="AF902" s="222"/>
      <c r="AG902" s="223"/>
      <c r="AH902" s="223"/>
      <c r="AI902" s="223"/>
      <c r="AJ902" s="223"/>
      <c r="AK902" s="223"/>
      <c r="AL902" s="223"/>
      <c r="AM902" s="223"/>
      <c r="AN902" s="101"/>
      <c r="AO902" s="98"/>
      <c r="AP902" s="99"/>
      <c r="AR902" s="76" t="str">
        <f t="shared" si="44"/>
        <v/>
      </c>
      <c r="AS902" s="76">
        <f t="shared" si="50"/>
        <v>0</v>
      </c>
      <c r="AT902" s="76">
        <f t="shared" si="51"/>
        <v>0</v>
      </c>
    </row>
    <row r="903" spans="1:46" ht="30" customHeight="1" x14ac:dyDescent="0.25">
      <c r="A903" s="214"/>
      <c r="B903" s="214"/>
      <c r="C903" s="214"/>
      <c r="D903" s="112"/>
      <c r="E903" s="113"/>
      <c r="F903" s="114"/>
      <c r="G903" s="112"/>
      <c r="H903" s="113"/>
      <c r="I903" s="113"/>
      <c r="J903" s="114"/>
      <c r="K903" s="111"/>
      <c r="L903" s="215"/>
      <c r="M903" s="216"/>
      <c r="N903" s="217"/>
      <c r="O903" s="217"/>
      <c r="P903" s="217"/>
      <c r="Q903" s="217"/>
      <c r="R903" s="217"/>
      <c r="S903" s="218"/>
      <c r="T903" s="218"/>
      <c r="U903" s="218"/>
      <c r="V903" s="218"/>
      <c r="W903" s="218"/>
      <c r="X903" s="100"/>
      <c r="Y903" s="100"/>
      <c r="Z903" s="100"/>
      <c r="AA903" s="219" t="str">
        <f t="shared" si="45"/>
        <v/>
      </c>
      <c r="AB903" s="220"/>
      <c r="AC903" s="221"/>
      <c r="AD903" s="221"/>
      <c r="AE903" s="222"/>
      <c r="AF903" s="222"/>
      <c r="AG903" s="223"/>
      <c r="AH903" s="223"/>
      <c r="AI903" s="223"/>
      <c r="AJ903" s="223"/>
      <c r="AK903" s="223"/>
      <c r="AL903" s="223"/>
      <c r="AM903" s="223"/>
      <c r="AN903" s="101"/>
      <c r="AO903" s="98"/>
      <c r="AP903" s="99"/>
      <c r="AR903" s="76" t="str">
        <f t="shared" si="44"/>
        <v/>
      </c>
      <c r="AS903" s="76">
        <f t="shared" si="50"/>
        <v>0</v>
      </c>
      <c r="AT903" s="76">
        <f t="shared" si="51"/>
        <v>0</v>
      </c>
    </row>
    <row r="904" spans="1:46" ht="30" customHeight="1" x14ac:dyDescent="0.25">
      <c r="A904" s="214"/>
      <c r="B904" s="214"/>
      <c r="C904" s="214"/>
      <c r="D904" s="112"/>
      <c r="E904" s="113"/>
      <c r="F904" s="114"/>
      <c r="G904" s="112"/>
      <c r="H904" s="113"/>
      <c r="I904" s="113"/>
      <c r="J904" s="114"/>
      <c r="K904" s="111"/>
      <c r="L904" s="215"/>
      <c r="M904" s="216"/>
      <c r="N904" s="217"/>
      <c r="O904" s="217"/>
      <c r="P904" s="217"/>
      <c r="Q904" s="217"/>
      <c r="R904" s="217"/>
      <c r="S904" s="218"/>
      <c r="T904" s="218"/>
      <c r="U904" s="218"/>
      <c r="V904" s="218"/>
      <c r="W904" s="218"/>
      <c r="X904" s="100"/>
      <c r="Y904" s="100"/>
      <c r="Z904" s="100"/>
      <c r="AA904" s="219" t="str">
        <f t="shared" si="45"/>
        <v/>
      </c>
      <c r="AB904" s="220"/>
      <c r="AC904" s="221"/>
      <c r="AD904" s="221"/>
      <c r="AE904" s="222"/>
      <c r="AF904" s="222"/>
      <c r="AG904" s="223"/>
      <c r="AH904" s="223"/>
      <c r="AI904" s="223"/>
      <c r="AJ904" s="223"/>
      <c r="AK904" s="223"/>
      <c r="AL904" s="223"/>
      <c r="AM904" s="223"/>
      <c r="AN904" s="101"/>
      <c r="AO904" s="98"/>
      <c r="AP904" s="99"/>
      <c r="AR904" s="76" t="str">
        <f t="shared" si="44"/>
        <v/>
      </c>
      <c r="AS904" s="76">
        <f t="shared" si="50"/>
        <v>0</v>
      </c>
      <c r="AT904" s="76">
        <f t="shared" si="51"/>
        <v>0</v>
      </c>
    </row>
    <row r="905" spans="1:46" ht="30" customHeight="1" x14ac:dyDescent="0.25">
      <c r="A905" s="214"/>
      <c r="B905" s="214"/>
      <c r="C905" s="214"/>
      <c r="D905" s="112"/>
      <c r="E905" s="113"/>
      <c r="F905" s="114"/>
      <c r="G905" s="112"/>
      <c r="H905" s="113"/>
      <c r="I905" s="113"/>
      <c r="J905" s="114"/>
      <c r="K905" s="111"/>
      <c r="L905" s="215"/>
      <c r="M905" s="216"/>
      <c r="N905" s="217"/>
      <c r="O905" s="217"/>
      <c r="P905" s="217"/>
      <c r="Q905" s="217"/>
      <c r="R905" s="217"/>
      <c r="S905" s="218"/>
      <c r="T905" s="218"/>
      <c r="U905" s="218"/>
      <c r="V905" s="218"/>
      <c r="W905" s="218"/>
      <c r="X905" s="100"/>
      <c r="Y905" s="100"/>
      <c r="Z905" s="100"/>
      <c r="AA905" s="219" t="str">
        <f t="shared" si="45"/>
        <v/>
      </c>
      <c r="AB905" s="220"/>
      <c r="AC905" s="221"/>
      <c r="AD905" s="221"/>
      <c r="AE905" s="222"/>
      <c r="AF905" s="222"/>
      <c r="AG905" s="223"/>
      <c r="AH905" s="223"/>
      <c r="AI905" s="223"/>
      <c r="AJ905" s="223"/>
      <c r="AK905" s="223"/>
      <c r="AL905" s="223"/>
      <c r="AM905" s="223"/>
      <c r="AN905" s="101"/>
      <c r="AO905" s="98"/>
      <c r="AP905" s="99"/>
      <c r="AR905" s="76" t="str">
        <f t="shared" si="44"/>
        <v/>
      </c>
      <c r="AS905" s="76">
        <f t="shared" si="50"/>
        <v>0</v>
      </c>
      <c r="AT905" s="76">
        <f t="shared" si="51"/>
        <v>0</v>
      </c>
    </row>
    <row r="906" spans="1:46" ht="30" customHeight="1" x14ac:dyDescent="0.25">
      <c r="A906" s="214"/>
      <c r="B906" s="214"/>
      <c r="C906" s="214"/>
      <c r="D906" s="112"/>
      <c r="E906" s="113"/>
      <c r="F906" s="114"/>
      <c r="G906" s="112"/>
      <c r="H906" s="113"/>
      <c r="I906" s="113"/>
      <c r="J906" s="114"/>
      <c r="K906" s="111"/>
      <c r="L906" s="215"/>
      <c r="M906" s="216"/>
      <c r="N906" s="217"/>
      <c r="O906" s="217"/>
      <c r="P906" s="217"/>
      <c r="Q906" s="217"/>
      <c r="R906" s="217"/>
      <c r="S906" s="218"/>
      <c r="T906" s="218"/>
      <c r="U906" s="218"/>
      <c r="V906" s="218"/>
      <c r="W906" s="218"/>
      <c r="X906" s="100"/>
      <c r="Y906" s="100"/>
      <c r="Z906" s="100"/>
      <c r="AA906" s="219" t="str">
        <f t="shared" si="45"/>
        <v/>
      </c>
      <c r="AB906" s="220"/>
      <c r="AC906" s="221"/>
      <c r="AD906" s="221"/>
      <c r="AE906" s="222"/>
      <c r="AF906" s="222"/>
      <c r="AG906" s="223"/>
      <c r="AH906" s="223"/>
      <c r="AI906" s="223"/>
      <c r="AJ906" s="223"/>
      <c r="AK906" s="223"/>
      <c r="AL906" s="223"/>
      <c r="AM906" s="223"/>
      <c r="AN906" s="101"/>
      <c r="AO906" s="98"/>
      <c r="AP906" s="99"/>
      <c r="AR906" s="76" t="str">
        <f t="shared" si="44"/>
        <v/>
      </c>
      <c r="AS906" s="76">
        <f t="shared" si="50"/>
        <v>0</v>
      </c>
      <c r="AT906" s="76">
        <f t="shared" si="51"/>
        <v>0</v>
      </c>
    </row>
    <row r="907" spans="1:46" ht="30" customHeight="1" x14ac:dyDescent="0.25">
      <c r="A907" s="214"/>
      <c r="B907" s="214"/>
      <c r="C907" s="214"/>
      <c r="D907" s="224"/>
      <c r="E907" s="225"/>
      <c r="F907" s="226"/>
      <c r="G907" s="224"/>
      <c r="H907" s="225"/>
      <c r="I907" s="225"/>
      <c r="J907" s="226"/>
      <c r="K907" s="111"/>
      <c r="L907" s="215"/>
      <c r="M907" s="216"/>
      <c r="N907" s="217"/>
      <c r="O907" s="217"/>
      <c r="P907" s="217"/>
      <c r="Q907" s="217"/>
      <c r="R907" s="217"/>
      <c r="S907" s="218"/>
      <c r="T907" s="218"/>
      <c r="U907" s="218"/>
      <c r="V907" s="218"/>
      <c r="W907" s="218"/>
      <c r="X907" s="100"/>
      <c r="Y907" s="100"/>
      <c r="Z907" s="100"/>
      <c r="AA907" s="219" t="str">
        <f t="shared" si="45"/>
        <v/>
      </c>
      <c r="AB907" s="220"/>
      <c r="AC907" s="221"/>
      <c r="AD907" s="221"/>
      <c r="AE907" s="222"/>
      <c r="AF907" s="222"/>
      <c r="AG907" s="223"/>
      <c r="AH907" s="223"/>
      <c r="AI907" s="223"/>
      <c r="AJ907" s="223"/>
      <c r="AK907" s="223"/>
      <c r="AL907" s="223"/>
      <c r="AM907" s="223"/>
      <c r="AN907" s="101"/>
      <c r="AO907" s="98"/>
      <c r="AP907" s="99"/>
      <c r="AR907" s="76" t="str">
        <f t="shared" si="44"/>
        <v/>
      </c>
      <c r="AS907" s="76">
        <f t="shared" si="50"/>
        <v>0</v>
      </c>
      <c r="AT907" s="76">
        <f t="shared" si="51"/>
        <v>0</v>
      </c>
    </row>
    <row r="908" spans="1:46" ht="30" customHeight="1" x14ac:dyDescent="0.25">
      <c r="A908" s="214"/>
      <c r="B908" s="214"/>
      <c r="C908" s="214"/>
      <c r="D908" s="224"/>
      <c r="E908" s="225"/>
      <c r="F908" s="226"/>
      <c r="G908" s="224"/>
      <c r="H908" s="225"/>
      <c r="I908" s="225"/>
      <c r="J908" s="226"/>
      <c r="K908" s="111"/>
      <c r="L908" s="215"/>
      <c r="M908" s="216"/>
      <c r="N908" s="217"/>
      <c r="O908" s="217"/>
      <c r="P908" s="217"/>
      <c r="Q908" s="217"/>
      <c r="R908" s="217"/>
      <c r="S908" s="218"/>
      <c r="T908" s="218"/>
      <c r="U908" s="218"/>
      <c r="V908" s="218"/>
      <c r="W908" s="218"/>
      <c r="X908" s="100"/>
      <c r="Y908" s="100"/>
      <c r="Z908" s="100"/>
      <c r="AA908" s="219" t="str">
        <f t="shared" si="45"/>
        <v/>
      </c>
      <c r="AB908" s="220"/>
      <c r="AC908" s="221"/>
      <c r="AD908" s="221"/>
      <c r="AE908" s="222"/>
      <c r="AF908" s="222"/>
      <c r="AG908" s="223"/>
      <c r="AH908" s="223"/>
      <c r="AI908" s="223"/>
      <c r="AJ908" s="223"/>
      <c r="AK908" s="223"/>
      <c r="AL908" s="223"/>
      <c r="AM908" s="223"/>
      <c r="AN908" s="101"/>
      <c r="AO908" s="98"/>
      <c r="AP908" s="99"/>
      <c r="AR908" s="76" t="str">
        <f t="shared" si="44"/>
        <v/>
      </c>
      <c r="AS908" s="76">
        <f t="shared" si="50"/>
        <v>0</v>
      </c>
      <c r="AT908" s="76">
        <f t="shared" si="51"/>
        <v>0</v>
      </c>
    </row>
    <row r="909" spans="1:46" ht="30" customHeight="1" x14ac:dyDescent="0.25">
      <c r="A909" s="214"/>
      <c r="B909" s="214"/>
      <c r="C909" s="214"/>
      <c r="D909" s="224"/>
      <c r="E909" s="225"/>
      <c r="F909" s="226"/>
      <c r="G909" s="224"/>
      <c r="H909" s="225"/>
      <c r="I909" s="225"/>
      <c r="J909" s="226"/>
      <c r="K909" s="111"/>
      <c r="L909" s="215"/>
      <c r="M909" s="216"/>
      <c r="N909" s="217"/>
      <c r="O909" s="217"/>
      <c r="P909" s="217"/>
      <c r="Q909" s="217"/>
      <c r="R909" s="217"/>
      <c r="S909" s="218"/>
      <c r="T909" s="218"/>
      <c r="U909" s="218"/>
      <c r="V909" s="218"/>
      <c r="W909" s="218"/>
      <c r="X909" s="100"/>
      <c r="Y909" s="100"/>
      <c r="Z909" s="100"/>
      <c r="AA909" s="219" t="str">
        <f t="shared" si="45"/>
        <v/>
      </c>
      <c r="AB909" s="220"/>
      <c r="AC909" s="221"/>
      <c r="AD909" s="221"/>
      <c r="AE909" s="222"/>
      <c r="AF909" s="222"/>
      <c r="AG909" s="223"/>
      <c r="AH909" s="223"/>
      <c r="AI909" s="223"/>
      <c r="AJ909" s="223"/>
      <c r="AK909" s="223"/>
      <c r="AL909" s="223"/>
      <c r="AM909" s="223"/>
      <c r="AN909" s="101"/>
      <c r="AO909" s="98"/>
      <c r="AP909" s="99"/>
      <c r="AR909" s="76" t="str">
        <f t="shared" si="44"/>
        <v/>
      </c>
      <c r="AS909" s="76">
        <f t="shared" si="50"/>
        <v>0</v>
      </c>
      <c r="AT909" s="76">
        <f t="shared" si="51"/>
        <v>0</v>
      </c>
    </row>
    <row r="910" spans="1:46" ht="30" customHeight="1" x14ac:dyDescent="0.25">
      <c r="A910" s="214"/>
      <c r="B910" s="214"/>
      <c r="C910" s="214"/>
      <c r="D910" s="224"/>
      <c r="E910" s="225"/>
      <c r="F910" s="226"/>
      <c r="G910" s="224"/>
      <c r="H910" s="225"/>
      <c r="I910" s="225"/>
      <c r="J910" s="226"/>
      <c r="K910" s="111"/>
      <c r="L910" s="215"/>
      <c r="M910" s="216"/>
      <c r="N910" s="217"/>
      <c r="O910" s="217"/>
      <c r="P910" s="217"/>
      <c r="Q910" s="217"/>
      <c r="R910" s="217"/>
      <c r="S910" s="218"/>
      <c r="T910" s="218"/>
      <c r="U910" s="218"/>
      <c r="V910" s="218"/>
      <c r="W910" s="218"/>
      <c r="X910" s="100"/>
      <c r="Y910" s="100"/>
      <c r="Z910" s="100"/>
      <c r="AA910" s="219" t="str">
        <f t="shared" si="45"/>
        <v/>
      </c>
      <c r="AB910" s="220"/>
      <c r="AC910" s="221"/>
      <c r="AD910" s="221"/>
      <c r="AE910" s="222"/>
      <c r="AF910" s="222"/>
      <c r="AG910" s="223"/>
      <c r="AH910" s="223"/>
      <c r="AI910" s="223"/>
      <c r="AJ910" s="223"/>
      <c r="AK910" s="223"/>
      <c r="AL910" s="223"/>
      <c r="AM910" s="223"/>
      <c r="AN910" s="101"/>
      <c r="AO910" s="98"/>
      <c r="AP910" s="99"/>
      <c r="AR910" s="76" t="str">
        <f t="shared" si="44"/>
        <v/>
      </c>
      <c r="AS910" s="76">
        <f t="shared" si="50"/>
        <v>0</v>
      </c>
      <c r="AT910" s="76">
        <f t="shared" si="51"/>
        <v>0</v>
      </c>
    </row>
    <row r="911" spans="1:46" ht="30" customHeight="1" x14ac:dyDescent="0.25">
      <c r="A911" s="214"/>
      <c r="B911" s="214"/>
      <c r="C911" s="214"/>
      <c r="D911" s="224"/>
      <c r="E911" s="225"/>
      <c r="F911" s="226"/>
      <c r="G911" s="224"/>
      <c r="H911" s="225"/>
      <c r="I911" s="225"/>
      <c r="J911" s="226"/>
      <c r="K911" s="111"/>
      <c r="L911" s="215"/>
      <c r="M911" s="216"/>
      <c r="N911" s="217"/>
      <c r="O911" s="217"/>
      <c r="P911" s="217"/>
      <c r="Q911" s="217"/>
      <c r="R911" s="217"/>
      <c r="S911" s="218"/>
      <c r="T911" s="218"/>
      <c r="U911" s="218"/>
      <c r="V911" s="218"/>
      <c r="W911" s="218"/>
      <c r="X911" s="100"/>
      <c r="Y911" s="100"/>
      <c r="Z911" s="100"/>
      <c r="AA911" s="219" t="str">
        <f t="shared" si="45"/>
        <v/>
      </c>
      <c r="AB911" s="220"/>
      <c r="AC911" s="221"/>
      <c r="AD911" s="221"/>
      <c r="AE911" s="222"/>
      <c r="AF911" s="222"/>
      <c r="AG911" s="223"/>
      <c r="AH911" s="223"/>
      <c r="AI911" s="223"/>
      <c r="AJ911" s="223"/>
      <c r="AK911" s="223"/>
      <c r="AL911" s="223"/>
      <c r="AM911" s="223"/>
      <c r="AN911" s="101"/>
      <c r="AO911" s="98"/>
      <c r="AP911" s="99"/>
      <c r="AR911" s="76" t="str">
        <f t="shared" si="44"/>
        <v/>
      </c>
      <c r="AS911" s="76">
        <f t="shared" si="50"/>
        <v>0</v>
      </c>
      <c r="AT911" s="76">
        <f t="shared" si="51"/>
        <v>0</v>
      </c>
    </row>
    <row r="912" spans="1:46" ht="30" customHeight="1" x14ac:dyDescent="0.25">
      <c r="A912" s="214"/>
      <c r="B912" s="214"/>
      <c r="C912" s="214"/>
      <c r="D912" s="214"/>
      <c r="E912" s="214"/>
      <c r="F912" s="214"/>
      <c r="G912" s="214"/>
      <c r="H912" s="214"/>
      <c r="I912" s="214"/>
      <c r="J912" s="214"/>
      <c r="K912" s="111"/>
      <c r="L912" s="215"/>
      <c r="M912" s="216"/>
      <c r="N912" s="217"/>
      <c r="O912" s="217"/>
      <c r="P912" s="217"/>
      <c r="Q912" s="217"/>
      <c r="R912" s="217"/>
      <c r="S912" s="218"/>
      <c r="T912" s="218"/>
      <c r="U912" s="218"/>
      <c r="V912" s="218"/>
      <c r="W912" s="218"/>
      <c r="X912" s="100"/>
      <c r="Y912" s="100"/>
      <c r="Z912" s="100"/>
      <c r="AA912" s="219" t="str">
        <f t="shared" si="45"/>
        <v/>
      </c>
      <c r="AB912" s="220"/>
      <c r="AC912" s="221"/>
      <c r="AD912" s="221"/>
      <c r="AE912" s="222"/>
      <c r="AF912" s="222"/>
      <c r="AG912" s="223"/>
      <c r="AH912" s="223"/>
      <c r="AI912" s="223"/>
      <c r="AJ912" s="223"/>
      <c r="AK912" s="223"/>
      <c r="AL912" s="223"/>
      <c r="AM912" s="223"/>
      <c r="AN912" s="101"/>
      <c r="AO912" s="98"/>
      <c r="AP912" s="99"/>
      <c r="AR912" s="76" t="str">
        <f t="shared" si="44"/>
        <v/>
      </c>
      <c r="AS912" s="76">
        <f t="shared" si="50"/>
        <v>0</v>
      </c>
      <c r="AT912" s="76">
        <f t="shared" si="51"/>
        <v>0</v>
      </c>
    </row>
    <row r="913" spans="1:46" ht="30" customHeight="1" x14ac:dyDescent="0.25">
      <c r="A913" s="214"/>
      <c r="B913" s="214"/>
      <c r="C913" s="214"/>
      <c r="D913" s="214"/>
      <c r="E913" s="214"/>
      <c r="F913" s="214"/>
      <c r="G913" s="214"/>
      <c r="H913" s="214"/>
      <c r="I913" s="214"/>
      <c r="J913" s="214"/>
      <c r="K913" s="111"/>
      <c r="L913" s="215"/>
      <c r="M913" s="216"/>
      <c r="N913" s="217"/>
      <c r="O913" s="217"/>
      <c r="P913" s="217"/>
      <c r="Q913" s="217"/>
      <c r="R913" s="217"/>
      <c r="S913" s="218"/>
      <c r="T913" s="218"/>
      <c r="U913" s="218"/>
      <c r="V913" s="218"/>
      <c r="W913" s="218"/>
      <c r="X913" s="100"/>
      <c r="Y913" s="100"/>
      <c r="Z913" s="100"/>
      <c r="AA913" s="219" t="str">
        <f t="shared" si="45"/>
        <v/>
      </c>
      <c r="AB913" s="220"/>
      <c r="AC913" s="221"/>
      <c r="AD913" s="221"/>
      <c r="AE913" s="222"/>
      <c r="AF913" s="222"/>
      <c r="AG913" s="223"/>
      <c r="AH913" s="223"/>
      <c r="AI913" s="223"/>
      <c r="AJ913" s="223"/>
      <c r="AK913" s="223"/>
      <c r="AL913" s="223"/>
      <c r="AM913" s="223"/>
      <c r="AN913" s="101"/>
      <c r="AO913" s="98"/>
      <c r="AP913" s="99"/>
      <c r="AR913" s="76" t="str">
        <f t="shared" si="44"/>
        <v/>
      </c>
      <c r="AS913" s="76">
        <f t="shared" si="50"/>
        <v>0</v>
      </c>
      <c r="AT913" s="76">
        <f t="shared" si="51"/>
        <v>0</v>
      </c>
    </row>
    <row r="914" spans="1:46" ht="30" customHeight="1" x14ac:dyDescent="0.25">
      <c r="A914" s="214"/>
      <c r="B914" s="214"/>
      <c r="C914" s="214"/>
      <c r="D914" s="214"/>
      <c r="E914" s="214"/>
      <c r="F914" s="214"/>
      <c r="G914" s="214"/>
      <c r="H914" s="214"/>
      <c r="I914" s="214"/>
      <c r="J914" s="214"/>
      <c r="K914" s="111"/>
      <c r="L914" s="215"/>
      <c r="M914" s="216"/>
      <c r="N914" s="217"/>
      <c r="O914" s="217"/>
      <c r="P914" s="217"/>
      <c r="Q914" s="217"/>
      <c r="R914" s="217"/>
      <c r="S914" s="218"/>
      <c r="T914" s="218"/>
      <c r="U914" s="218"/>
      <c r="V914" s="218"/>
      <c r="W914" s="218"/>
      <c r="X914" s="100"/>
      <c r="Y914" s="100"/>
      <c r="Z914" s="100"/>
      <c r="AA914" s="219" t="str">
        <f t="shared" si="45"/>
        <v/>
      </c>
      <c r="AB914" s="220"/>
      <c r="AC914" s="221"/>
      <c r="AD914" s="221"/>
      <c r="AE914" s="222"/>
      <c r="AF914" s="222"/>
      <c r="AG914" s="223"/>
      <c r="AH914" s="223"/>
      <c r="AI914" s="223"/>
      <c r="AJ914" s="223"/>
      <c r="AK914" s="223"/>
      <c r="AL914" s="223"/>
      <c r="AM914" s="223"/>
      <c r="AN914" s="101"/>
      <c r="AO914" s="98"/>
      <c r="AP914" s="99"/>
      <c r="AR914" s="76" t="str">
        <f t="shared" si="44"/>
        <v/>
      </c>
      <c r="AS914" s="76">
        <f t="shared" si="50"/>
        <v>0</v>
      </c>
      <c r="AT914" s="76">
        <f t="shared" si="51"/>
        <v>0</v>
      </c>
    </row>
    <row r="915" spans="1:46" ht="30" customHeight="1" x14ac:dyDescent="0.25">
      <c r="A915" s="214"/>
      <c r="B915" s="214"/>
      <c r="C915" s="214"/>
      <c r="D915" s="224"/>
      <c r="E915" s="225"/>
      <c r="F915" s="226"/>
      <c r="G915" s="224"/>
      <c r="H915" s="225"/>
      <c r="I915" s="225"/>
      <c r="J915" s="226"/>
      <c r="K915" s="111"/>
      <c r="L915" s="215"/>
      <c r="M915" s="216"/>
      <c r="N915" s="217"/>
      <c r="O915" s="217"/>
      <c r="P915" s="217"/>
      <c r="Q915" s="217"/>
      <c r="R915" s="217"/>
      <c r="S915" s="218"/>
      <c r="T915" s="218"/>
      <c r="U915" s="218"/>
      <c r="V915" s="218"/>
      <c r="W915" s="218"/>
      <c r="X915" s="100"/>
      <c r="Y915" s="100"/>
      <c r="Z915" s="100"/>
      <c r="AA915" s="219" t="str">
        <f t="shared" si="45"/>
        <v/>
      </c>
      <c r="AB915" s="220"/>
      <c r="AC915" s="221"/>
      <c r="AD915" s="221"/>
      <c r="AE915" s="222"/>
      <c r="AF915" s="222"/>
      <c r="AG915" s="223"/>
      <c r="AH915" s="223"/>
      <c r="AI915" s="223"/>
      <c r="AJ915" s="223"/>
      <c r="AK915" s="223"/>
      <c r="AL915" s="223"/>
      <c r="AM915" s="223"/>
      <c r="AN915" s="101"/>
      <c r="AO915" s="98"/>
      <c r="AP915" s="99"/>
      <c r="AR915" s="76" t="str">
        <f t="shared" si="44"/>
        <v/>
      </c>
      <c r="AS915" s="76">
        <f t="shared" ref="AS915:AS945" si="52">IF(K915&lt;&gt;"Tier 1",AP915,"")</f>
        <v>0</v>
      </c>
      <c r="AT915" s="76">
        <f t="shared" ref="AT915:AT945" si="53">MIN(IF(AN915&gt;=0,IF(AP915&gt;=0, AN915:AP915, " ")))</f>
        <v>0</v>
      </c>
    </row>
    <row r="916" spans="1:46" ht="30" customHeight="1" x14ac:dyDescent="0.25">
      <c r="A916" s="214"/>
      <c r="B916" s="214"/>
      <c r="C916" s="214"/>
      <c r="D916" s="224"/>
      <c r="E916" s="225"/>
      <c r="F916" s="226"/>
      <c r="G916" s="224"/>
      <c r="H916" s="225"/>
      <c r="I916" s="225"/>
      <c r="J916" s="226"/>
      <c r="K916" s="111"/>
      <c r="L916" s="215"/>
      <c r="M916" s="216"/>
      <c r="N916" s="217"/>
      <c r="O916" s="217"/>
      <c r="P916" s="217"/>
      <c r="Q916" s="217"/>
      <c r="R916" s="217"/>
      <c r="S916" s="218"/>
      <c r="T916" s="218"/>
      <c r="U916" s="218"/>
      <c r="V916" s="218"/>
      <c r="W916" s="218"/>
      <c r="X916" s="100"/>
      <c r="Y916" s="100"/>
      <c r="Z916" s="100"/>
      <c r="AA916" s="219" t="str">
        <f t="shared" si="45"/>
        <v/>
      </c>
      <c r="AB916" s="220"/>
      <c r="AC916" s="221"/>
      <c r="AD916" s="221"/>
      <c r="AE916" s="222"/>
      <c r="AF916" s="222"/>
      <c r="AG916" s="223"/>
      <c r="AH916" s="223"/>
      <c r="AI916" s="223"/>
      <c r="AJ916" s="223"/>
      <c r="AK916" s="223"/>
      <c r="AL916" s="223"/>
      <c r="AM916" s="223"/>
      <c r="AN916" s="101"/>
      <c r="AO916" s="98"/>
      <c r="AP916" s="99"/>
      <c r="AR916" s="76" t="str">
        <f t="shared" si="44"/>
        <v/>
      </c>
      <c r="AS916" s="76">
        <f t="shared" si="52"/>
        <v>0</v>
      </c>
      <c r="AT916" s="76">
        <f t="shared" si="53"/>
        <v>0</v>
      </c>
    </row>
    <row r="917" spans="1:46" ht="30" customHeight="1" x14ac:dyDescent="0.25">
      <c r="A917" s="214"/>
      <c r="B917" s="214"/>
      <c r="C917" s="214"/>
      <c r="D917" s="224"/>
      <c r="E917" s="225"/>
      <c r="F917" s="226"/>
      <c r="G917" s="224"/>
      <c r="H917" s="225"/>
      <c r="I917" s="225"/>
      <c r="J917" s="226"/>
      <c r="K917" s="111"/>
      <c r="L917" s="215"/>
      <c r="M917" s="216"/>
      <c r="N917" s="217"/>
      <c r="O917" s="217"/>
      <c r="P917" s="217"/>
      <c r="Q917" s="217"/>
      <c r="R917" s="217"/>
      <c r="S917" s="218"/>
      <c r="T917" s="218"/>
      <c r="U917" s="218"/>
      <c r="V917" s="218"/>
      <c r="W917" s="218"/>
      <c r="X917" s="100"/>
      <c r="Y917" s="100"/>
      <c r="Z917" s="100"/>
      <c r="AA917" s="219" t="str">
        <f t="shared" si="45"/>
        <v/>
      </c>
      <c r="AB917" s="220"/>
      <c r="AC917" s="221"/>
      <c r="AD917" s="221"/>
      <c r="AE917" s="222"/>
      <c r="AF917" s="222"/>
      <c r="AG917" s="223"/>
      <c r="AH917" s="223"/>
      <c r="AI917" s="223"/>
      <c r="AJ917" s="223"/>
      <c r="AK917" s="223"/>
      <c r="AL917" s="223"/>
      <c r="AM917" s="223"/>
      <c r="AN917" s="101"/>
      <c r="AO917" s="98"/>
      <c r="AP917" s="99"/>
      <c r="AR917" s="76" t="str">
        <f t="shared" si="44"/>
        <v/>
      </c>
      <c r="AS917" s="76">
        <f t="shared" si="52"/>
        <v>0</v>
      </c>
      <c r="AT917" s="76">
        <f t="shared" si="53"/>
        <v>0</v>
      </c>
    </row>
    <row r="918" spans="1:46" ht="30" customHeight="1" x14ac:dyDescent="0.25">
      <c r="A918" s="214"/>
      <c r="B918" s="214"/>
      <c r="C918" s="214"/>
      <c r="D918" s="224"/>
      <c r="E918" s="225"/>
      <c r="F918" s="226"/>
      <c r="G918" s="224"/>
      <c r="H918" s="225"/>
      <c r="I918" s="225"/>
      <c r="J918" s="226"/>
      <c r="K918" s="111"/>
      <c r="L918" s="215"/>
      <c r="M918" s="216"/>
      <c r="N918" s="217"/>
      <c r="O918" s="217"/>
      <c r="P918" s="217"/>
      <c r="Q918" s="217"/>
      <c r="R918" s="217"/>
      <c r="S918" s="218"/>
      <c r="T918" s="218"/>
      <c r="U918" s="218"/>
      <c r="V918" s="218"/>
      <c r="W918" s="218"/>
      <c r="X918" s="100"/>
      <c r="Y918" s="100"/>
      <c r="Z918" s="100"/>
      <c r="AA918" s="219" t="str">
        <f t="shared" si="45"/>
        <v/>
      </c>
      <c r="AB918" s="220"/>
      <c r="AC918" s="221"/>
      <c r="AD918" s="221"/>
      <c r="AE918" s="222"/>
      <c r="AF918" s="222"/>
      <c r="AG918" s="223"/>
      <c r="AH918" s="223"/>
      <c r="AI918" s="223"/>
      <c r="AJ918" s="223"/>
      <c r="AK918" s="223"/>
      <c r="AL918" s="223"/>
      <c r="AM918" s="223"/>
      <c r="AN918" s="101"/>
      <c r="AO918" s="98"/>
      <c r="AP918" s="99"/>
      <c r="AR918" s="76" t="str">
        <f t="shared" si="44"/>
        <v/>
      </c>
      <c r="AS918" s="76">
        <f t="shared" si="52"/>
        <v>0</v>
      </c>
      <c r="AT918" s="76">
        <f t="shared" si="53"/>
        <v>0</v>
      </c>
    </row>
    <row r="919" spans="1:46" ht="30" customHeight="1" x14ac:dyDescent="0.25">
      <c r="A919" s="214"/>
      <c r="B919" s="214"/>
      <c r="C919" s="214"/>
      <c r="D919" s="224"/>
      <c r="E919" s="225"/>
      <c r="F919" s="226"/>
      <c r="G919" s="224"/>
      <c r="H919" s="225"/>
      <c r="I919" s="225"/>
      <c r="J919" s="226"/>
      <c r="K919" s="111"/>
      <c r="L919" s="215"/>
      <c r="M919" s="216"/>
      <c r="N919" s="217"/>
      <c r="O919" s="217"/>
      <c r="P919" s="217"/>
      <c r="Q919" s="217"/>
      <c r="R919" s="217"/>
      <c r="S919" s="218"/>
      <c r="T919" s="218"/>
      <c r="U919" s="218"/>
      <c r="V919" s="218"/>
      <c r="W919" s="218"/>
      <c r="X919" s="100"/>
      <c r="Y919" s="100"/>
      <c r="Z919" s="100"/>
      <c r="AA919" s="219" t="str">
        <f t="shared" si="45"/>
        <v/>
      </c>
      <c r="AB919" s="220"/>
      <c r="AC919" s="221"/>
      <c r="AD919" s="221"/>
      <c r="AE919" s="222"/>
      <c r="AF919" s="222"/>
      <c r="AG919" s="223"/>
      <c r="AH919" s="223"/>
      <c r="AI919" s="223"/>
      <c r="AJ919" s="223"/>
      <c r="AK919" s="223"/>
      <c r="AL919" s="223"/>
      <c r="AM919" s="223"/>
      <c r="AN919" s="101"/>
      <c r="AO919" s="98"/>
      <c r="AP919" s="99"/>
      <c r="AR919" s="76" t="str">
        <f t="shared" si="44"/>
        <v/>
      </c>
      <c r="AS919" s="76">
        <f t="shared" si="52"/>
        <v>0</v>
      </c>
      <c r="AT919" s="76">
        <f t="shared" si="53"/>
        <v>0</v>
      </c>
    </row>
    <row r="920" spans="1:46" ht="30" customHeight="1" x14ac:dyDescent="0.25">
      <c r="A920" s="214"/>
      <c r="B920" s="214"/>
      <c r="C920" s="214"/>
      <c r="D920" s="214"/>
      <c r="E920" s="214"/>
      <c r="F920" s="214"/>
      <c r="G920" s="214"/>
      <c r="H920" s="214"/>
      <c r="I920" s="214"/>
      <c r="J920" s="214"/>
      <c r="K920" s="111"/>
      <c r="L920" s="215"/>
      <c r="M920" s="216"/>
      <c r="N920" s="217"/>
      <c r="O920" s="217"/>
      <c r="P920" s="217"/>
      <c r="Q920" s="217"/>
      <c r="R920" s="217"/>
      <c r="S920" s="218"/>
      <c r="T920" s="218"/>
      <c r="U920" s="218"/>
      <c r="V920" s="218"/>
      <c r="W920" s="218"/>
      <c r="X920" s="100"/>
      <c r="Y920" s="100"/>
      <c r="Z920" s="100"/>
      <c r="AA920" s="219" t="str">
        <f t="shared" si="45"/>
        <v/>
      </c>
      <c r="AB920" s="220"/>
      <c r="AC920" s="221"/>
      <c r="AD920" s="221"/>
      <c r="AE920" s="222"/>
      <c r="AF920" s="222"/>
      <c r="AG920" s="223"/>
      <c r="AH920" s="223"/>
      <c r="AI920" s="223"/>
      <c r="AJ920" s="223"/>
      <c r="AK920" s="223"/>
      <c r="AL920" s="223"/>
      <c r="AM920" s="223"/>
      <c r="AN920" s="101"/>
      <c r="AO920" s="98"/>
      <c r="AP920" s="99"/>
      <c r="AR920" s="76" t="str">
        <f t="shared" si="44"/>
        <v/>
      </c>
      <c r="AS920" s="76">
        <f t="shared" si="52"/>
        <v>0</v>
      </c>
      <c r="AT920" s="76">
        <f t="shared" si="53"/>
        <v>0</v>
      </c>
    </row>
    <row r="921" spans="1:46" ht="30" customHeight="1" x14ac:dyDescent="0.25">
      <c r="A921" s="214"/>
      <c r="B921" s="214"/>
      <c r="C921" s="214"/>
      <c r="D921" s="214"/>
      <c r="E921" s="214"/>
      <c r="F921" s="214"/>
      <c r="G921" s="214"/>
      <c r="H921" s="214"/>
      <c r="I921" s="214"/>
      <c r="J921" s="214"/>
      <c r="K921" s="111"/>
      <c r="L921" s="215"/>
      <c r="M921" s="216"/>
      <c r="N921" s="217"/>
      <c r="O921" s="217"/>
      <c r="P921" s="217"/>
      <c r="Q921" s="217"/>
      <c r="R921" s="217"/>
      <c r="S921" s="218"/>
      <c r="T921" s="218"/>
      <c r="U921" s="218"/>
      <c r="V921" s="218"/>
      <c r="W921" s="218"/>
      <c r="X921" s="100"/>
      <c r="Y921" s="100"/>
      <c r="Z921" s="100"/>
      <c r="AA921" s="219" t="str">
        <f t="shared" si="45"/>
        <v/>
      </c>
      <c r="AB921" s="220"/>
      <c r="AC921" s="221"/>
      <c r="AD921" s="221"/>
      <c r="AE921" s="222"/>
      <c r="AF921" s="222"/>
      <c r="AG921" s="223"/>
      <c r="AH921" s="223"/>
      <c r="AI921" s="223"/>
      <c r="AJ921" s="223"/>
      <c r="AK921" s="223"/>
      <c r="AL921" s="223"/>
      <c r="AM921" s="223"/>
      <c r="AN921" s="101"/>
      <c r="AO921" s="98"/>
      <c r="AP921" s="99"/>
      <c r="AR921" s="76" t="str">
        <f t="shared" si="44"/>
        <v/>
      </c>
      <c r="AS921" s="76">
        <f t="shared" si="52"/>
        <v>0</v>
      </c>
      <c r="AT921" s="76">
        <f t="shared" si="53"/>
        <v>0</v>
      </c>
    </row>
    <row r="922" spans="1:46" ht="30" customHeight="1" x14ac:dyDescent="0.25">
      <c r="A922" s="214"/>
      <c r="B922" s="214"/>
      <c r="C922" s="214"/>
      <c r="D922" s="214"/>
      <c r="E922" s="214"/>
      <c r="F922" s="214"/>
      <c r="G922" s="214"/>
      <c r="H922" s="214"/>
      <c r="I922" s="214"/>
      <c r="J922" s="214"/>
      <c r="K922" s="111"/>
      <c r="L922" s="215"/>
      <c r="M922" s="216"/>
      <c r="N922" s="217"/>
      <c r="O922" s="217"/>
      <c r="P922" s="217"/>
      <c r="Q922" s="217"/>
      <c r="R922" s="217"/>
      <c r="S922" s="218"/>
      <c r="T922" s="218"/>
      <c r="U922" s="218"/>
      <c r="V922" s="218"/>
      <c r="W922" s="218"/>
      <c r="X922" s="100"/>
      <c r="Y922" s="100"/>
      <c r="Z922" s="100"/>
      <c r="AA922" s="219" t="str">
        <f t="shared" si="45"/>
        <v/>
      </c>
      <c r="AB922" s="220"/>
      <c r="AC922" s="221"/>
      <c r="AD922" s="221"/>
      <c r="AE922" s="222"/>
      <c r="AF922" s="222"/>
      <c r="AG922" s="223"/>
      <c r="AH922" s="223"/>
      <c r="AI922" s="223"/>
      <c r="AJ922" s="223"/>
      <c r="AK922" s="223"/>
      <c r="AL922" s="223"/>
      <c r="AM922" s="223"/>
      <c r="AN922" s="101"/>
      <c r="AO922" s="98"/>
      <c r="AP922" s="99"/>
      <c r="AR922" s="76" t="str">
        <f t="shared" si="44"/>
        <v/>
      </c>
      <c r="AS922" s="76">
        <f t="shared" si="52"/>
        <v>0</v>
      </c>
      <c r="AT922" s="76">
        <f t="shared" si="53"/>
        <v>0</v>
      </c>
    </row>
    <row r="923" spans="1:46" ht="30" customHeight="1" x14ac:dyDescent="0.25">
      <c r="A923" s="214"/>
      <c r="B923" s="214"/>
      <c r="C923" s="214"/>
      <c r="D923" s="214"/>
      <c r="E923" s="214"/>
      <c r="F923" s="214"/>
      <c r="G923" s="214"/>
      <c r="H923" s="214"/>
      <c r="I923" s="214"/>
      <c r="J923" s="214"/>
      <c r="K923" s="111"/>
      <c r="L923" s="215"/>
      <c r="M923" s="216"/>
      <c r="N923" s="217"/>
      <c r="O923" s="217"/>
      <c r="P923" s="217"/>
      <c r="Q923" s="217"/>
      <c r="R923" s="217"/>
      <c r="S923" s="218"/>
      <c r="T923" s="218"/>
      <c r="U923" s="218"/>
      <c r="V923" s="218"/>
      <c r="W923" s="218"/>
      <c r="X923" s="100"/>
      <c r="Y923" s="100"/>
      <c r="Z923" s="100"/>
      <c r="AA923" s="219" t="str">
        <f t="shared" si="45"/>
        <v/>
      </c>
      <c r="AB923" s="220"/>
      <c r="AC923" s="221"/>
      <c r="AD923" s="221"/>
      <c r="AE923" s="222"/>
      <c r="AF923" s="222"/>
      <c r="AG923" s="223"/>
      <c r="AH923" s="223"/>
      <c r="AI923" s="223"/>
      <c r="AJ923" s="223"/>
      <c r="AK923" s="223"/>
      <c r="AL923" s="223"/>
      <c r="AM923" s="223"/>
      <c r="AN923" s="101"/>
      <c r="AO923" s="98"/>
      <c r="AP923" s="99"/>
      <c r="AR923" s="76" t="str">
        <f t="shared" si="44"/>
        <v/>
      </c>
      <c r="AS923" s="76">
        <f t="shared" si="52"/>
        <v>0</v>
      </c>
      <c r="AT923" s="76">
        <f t="shared" si="53"/>
        <v>0</v>
      </c>
    </row>
    <row r="924" spans="1:46" ht="30" customHeight="1" x14ac:dyDescent="0.25">
      <c r="A924" s="214"/>
      <c r="B924" s="214"/>
      <c r="C924" s="214"/>
      <c r="D924" s="214"/>
      <c r="E924" s="214"/>
      <c r="F924" s="214"/>
      <c r="G924" s="214"/>
      <c r="H924" s="214"/>
      <c r="I924" s="214"/>
      <c r="J924" s="214"/>
      <c r="K924" s="111"/>
      <c r="L924" s="215"/>
      <c r="M924" s="216"/>
      <c r="N924" s="217"/>
      <c r="O924" s="217"/>
      <c r="P924" s="217"/>
      <c r="Q924" s="217"/>
      <c r="R924" s="217"/>
      <c r="S924" s="218"/>
      <c r="T924" s="218"/>
      <c r="U924" s="218"/>
      <c r="V924" s="218"/>
      <c r="W924" s="218"/>
      <c r="X924" s="100"/>
      <c r="Y924" s="100"/>
      <c r="Z924" s="100"/>
      <c r="AA924" s="219" t="str">
        <f t="shared" si="45"/>
        <v/>
      </c>
      <c r="AB924" s="220"/>
      <c r="AC924" s="221"/>
      <c r="AD924" s="221"/>
      <c r="AE924" s="222"/>
      <c r="AF924" s="222"/>
      <c r="AG924" s="223"/>
      <c r="AH924" s="223"/>
      <c r="AI924" s="223"/>
      <c r="AJ924" s="223"/>
      <c r="AK924" s="223"/>
      <c r="AL924" s="223"/>
      <c r="AM924" s="223"/>
      <c r="AN924" s="101"/>
      <c r="AO924" s="98"/>
      <c r="AP924" s="99"/>
      <c r="AR924" s="76" t="str">
        <f t="shared" si="44"/>
        <v/>
      </c>
      <c r="AS924" s="76">
        <f t="shared" si="52"/>
        <v>0</v>
      </c>
      <c r="AT924" s="76">
        <f t="shared" si="53"/>
        <v>0</v>
      </c>
    </row>
    <row r="925" spans="1:46" ht="30" customHeight="1" x14ac:dyDescent="0.25">
      <c r="A925" s="214"/>
      <c r="B925" s="214"/>
      <c r="C925" s="214"/>
      <c r="D925" s="214"/>
      <c r="E925" s="214"/>
      <c r="F925" s="214"/>
      <c r="G925" s="214"/>
      <c r="H925" s="214"/>
      <c r="I925" s="214"/>
      <c r="J925" s="214"/>
      <c r="K925" s="111"/>
      <c r="L925" s="215"/>
      <c r="M925" s="216"/>
      <c r="N925" s="217"/>
      <c r="O925" s="217"/>
      <c r="P925" s="217"/>
      <c r="Q925" s="217"/>
      <c r="R925" s="217"/>
      <c r="S925" s="218"/>
      <c r="T925" s="218"/>
      <c r="U925" s="218"/>
      <c r="V925" s="218"/>
      <c r="W925" s="218"/>
      <c r="X925" s="100"/>
      <c r="Y925" s="100"/>
      <c r="Z925" s="100"/>
      <c r="AA925" s="219" t="str">
        <f t="shared" si="45"/>
        <v/>
      </c>
      <c r="AB925" s="220"/>
      <c r="AC925" s="221"/>
      <c r="AD925" s="221"/>
      <c r="AE925" s="222"/>
      <c r="AF925" s="222"/>
      <c r="AG925" s="223"/>
      <c r="AH925" s="223"/>
      <c r="AI925" s="223"/>
      <c r="AJ925" s="223"/>
      <c r="AK925" s="223"/>
      <c r="AL925" s="223"/>
      <c r="AM925" s="223"/>
      <c r="AN925" s="101"/>
      <c r="AO925" s="98"/>
      <c r="AP925" s="99"/>
      <c r="AR925" s="76" t="str">
        <f t="shared" si="44"/>
        <v/>
      </c>
      <c r="AS925" s="76">
        <f t="shared" si="52"/>
        <v>0</v>
      </c>
      <c r="AT925" s="76">
        <f t="shared" si="53"/>
        <v>0</v>
      </c>
    </row>
    <row r="926" spans="1:46" ht="30" customHeight="1" x14ac:dyDescent="0.25">
      <c r="A926" s="214"/>
      <c r="B926" s="214"/>
      <c r="C926" s="214"/>
      <c r="D926" s="214"/>
      <c r="E926" s="214"/>
      <c r="F926" s="214"/>
      <c r="G926" s="214"/>
      <c r="H926" s="214"/>
      <c r="I926" s="214"/>
      <c r="J926" s="214"/>
      <c r="K926" s="111"/>
      <c r="L926" s="215"/>
      <c r="M926" s="216"/>
      <c r="N926" s="217"/>
      <c r="O926" s="217"/>
      <c r="P926" s="217"/>
      <c r="Q926" s="217"/>
      <c r="R926" s="217"/>
      <c r="S926" s="218"/>
      <c r="T926" s="218"/>
      <c r="U926" s="218"/>
      <c r="V926" s="218"/>
      <c r="W926" s="218"/>
      <c r="X926" s="100"/>
      <c r="Y926" s="100"/>
      <c r="Z926" s="100"/>
      <c r="AA926" s="219" t="str">
        <f t="shared" si="45"/>
        <v/>
      </c>
      <c r="AB926" s="220"/>
      <c r="AC926" s="221"/>
      <c r="AD926" s="221"/>
      <c r="AE926" s="222"/>
      <c r="AF926" s="222"/>
      <c r="AG926" s="223"/>
      <c r="AH926" s="223"/>
      <c r="AI926" s="223"/>
      <c r="AJ926" s="223"/>
      <c r="AK926" s="223"/>
      <c r="AL926" s="223"/>
      <c r="AM926" s="223"/>
      <c r="AN926" s="101"/>
      <c r="AO926" s="98"/>
      <c r="AP926" s="99"/>
      <c r="AR926" s="76" t="str">
        <f t="shared" si="44"/>
        <v/>
      </c>
      <c r="AS926" s="76">
        <f t="shared" si="52"/>
        <v>0</v>
      </c>
      <c r="AT926" s="76">
        <f t="shared" si="53"/>
        <v>0</v>
      </c>
    </row>
    <row r="927" spans="1:46" ht="30" customHeight="1" x14ac:dyDescent="0.25">
      <c r="A927" s="214"/>
      <c r="B927" s="214"/>
      <c r="C927" s="214"/>
      <c r="D927" s="214"/>
      <c r="E927" s="214"/>
      <c r="F927" s="214"/>
      <c r="G927" s="214"/>
      <c r="H927" s="214"/>
      <c r="I927" s="214"/>
      <c r="J927" s="214"/>
      <c r="K927" s="111"/>
      <c r="L927" s="215"/>
      <c r="M927" s="216"/>
      <c r="N927" s="217"/>
      <c r="O927" s="217"/>
      <c r="P927" s="217"/>
      <c r="Q927" s="217"/>
      <c r="R927" s="217"/>
      <c r="S927" s="218"/>
      <c r="T927" s="218"/>
      <c r="U927" s="218"/>
      <c r="V927" s="218"/>
      <c r="W927" s="218"/>
      <c r="X927" s="100"/>
      <c r="Y927" s="100"/>
      <c r="Z927" s="100"/>
      <c r="AA927" s="219" t="str">
        <f t="shared" si="45"/>
        <v/>
      </c>
      <c r="AB927" s="220"/>
      <c r="AC927" s="221"/>
      <c r="AD927" s="221"/>
      <c r="AE927" s="222"/>
      <c r="AF927" s="222"/>
      <c r="AG927" s="223"/>
      <c r="AH927" s="223"/>
      <c r="AI927" s="223"/>
      <c r="AJ927" s="223"/>
      <c r="AK927" s="223"/>
      <c r="AL927" s="223"/>
      <c r="AM927" s="223"/>
      <c r="AN927" s="101"/>
      <c r="AO927" s="98"/>
      <c r="AP927" s="99"/>
      <c r="AR927" s="76" t="str">
        <f t="shared" si="44"/>
        <v/>
      </c>
      <c r="AS927" s="76">
        <f t="shared" si="52"/>
        <v>0</v>
      </c>
      <c r="AT927" s="76">
        <f t="shared" si="53"/>
        <v>0</v>
      </c>
    </row>
    <row r="928" spans="1:46" ht="30" customHeight="1" x14ac:dyDescent="0.25">
      <c r="A928" s="214"/>
      <c r="B928" s="214"/>
      <c r="C928" s="214"/>
      <c r="D928" s="214"/>
      <c r="E928" s="214"/>
      <c r="F928" s="214"/>
      <c r="G928" s="214"/>
      <c r="H928" s="214"/>
      <c r="I928" s="214"/>
      <c r="J928" s="214"/>
      <c r="K928" s="111"/>
      <c r="L928" s="215"/>
      <c r="M928" s="216"/>
      <c r="N928" s="217"/>
      <c r="O928" s="217"/>
      <c r="P928" s="217"/>
      <c r="Q928" s="217"/>
      <c r="R928" s="217"/>
      <c r="S928" s="218"/>
      <c r="T928" s="218"/>
      <c r="U928" s="218"/>
      <c r="V928" s="218"/>
      <c r="W928" s="218"/>
      <c r="X928" s="100"/>
      <c r="Y928" s="100"/>
      <c r="Z928" s="100"/>
      <c r="AA928" s="219" t="str">
        <f t="shared" si="45"/>
        <v/>
      </c>
      <c r="AB928" s="220"/>
      <c r="AC928" s="221"/>
      <c r="AD928" s="221"/>
      <c r="AE928" s="222"/>
      <c r="AF928" s="222"/>
      <c r="AG928" s="223"/>
      <c r="AH928" s="223"/>
      <c r="AI928" s="223"/>
      <c r="AJ928" s="223"/>
      <c r="AK928" s="223"/>
      <c r="AL928" s="223"/>
      <c r="AM928" s="223"/>
      <c r="AN928" s="101"/>
      <c r="AO928" s="98"/>
      <c r="AP928" s="99"/>
      <c r="AR928" s="76" t="str">
        <f t="shared" si="44"/>
        <v/>
      </c>
      <c r="AS928" s="76">
        <f t="shared" si="52"/>
        <v>0</v>
      </c>
      <c r="AT928" s="76">
        <f t="shared" si="53"/>
        <v>0</v>
      </c>
    </row>
    <row r="929" spans="1:46" ht="30" customHeight="1" x14ac:dyDescent="0.25">
      <c r="A929" s="214"/>
      <c r="B929" s="214"/>
      <c r="C929" s="214"/>
      <c r="D929" s="214"/>
      <c r="E929" s="214"/>
      <c r="F929" s="214"/>
      <c r="G929" s="214"/>
      <c r="H929" s="214"/>
      <c r="I929" s="214"/>
      <c r="J929" s="214"/>
      <c r="K929" s="111"/>
      <c r="L929" s="215"/>
      <c r="M929" s="216"/>
      <c r="N929" s="217"/>
      <c r="O929" s="217"/>
      <c r="P929" s="217"/>
      <c r="Q929" s="217"/>
      <c r="R929" s="217"/>
      <c r="S929" s="218"/>
      <c r="T929" s="218"/>
      <c r="U929" s="218"/>
      <c r="V929" s="218"/>
      <c r="W929" s="218"/>
      <c r="X929" s="100"/>
      <c r="Y929" s="100"/>
      <c r="Z929" s="100"/>
      <c r="AA929" s="219" t="str">
        <f t="shared" si="45"/>
        <v/>
      </c>
      <c r="AB929" s="220"/>
      <c r="AC929" s="221"/>
      <c r="AD929" s="221"/>
      <c r="AE929" s="222"/>
      <c r="AF929" s="222"/>
      <c r="AG929" s="223"/>
      <c r="AH929" s="223"/>
      <c r="AI929" s="223"/>
      <c r="AJ929" s="223"/>
      <c r="AK929" s="223"/>
      <c r="AL929" s="223"/>
      <c r="AM929" s="223"/>
      <c r="AN929" s="101"/>
      <c r="AO929" s="98"/>
      <c r="AP929" s="99"/>
      <c r="AR929" s="76" t="str">
        <f t="shared" si="44"/>
        <v/>
      </c>
      <c r="AS929" s="76">
        <f t="shared" si="52"/>
        <v>0</v>
      </c>
      <c r="AT929" s="76">
        <f t="shared" si="53"/>
        <v>0</v>
      </c>
    </row>
    <row r="930" spans="1:46" ht="30" customHeight="1" x14ac:dyDescent="0.25">
      <c r="A930" s="214"/>
      <c r="B930" s="214"/>
      <c r="C930" s="214"/>
      <c r="D930" s="214"/>
      <c r="E930" s="214"/>
      <c r="F930" s="214"/>
      <c r="G930" s="214"/>
      <c r="H930" s="214"/>
      <c r="I930" s="214"/>
      <c r="J930" s="214"/>
      <c r="K930" s="111"/>
      <c r="L930" s="215"/>
      <c r="M930" s="216"/>
      <c r="N930" s="217"/>
      <c r="O930" s="217"/>
      <c r="P930" s="217"/>
      <c r="Q930" s="217"/>
      <c r="R930" s="217"/>
      <c r="S930" s="218"/>
      <c r="T930" s="218"/>
      <c r="U930" s="218"/>
      <c r="V930" s="218"/>
      <c r="W930" s="218"/>
      <c r="X930" s="100"/>
      <c r="Y930" s="100"/>
      <c r="Z930" s="100"/>
      <c r="AA930" s="219" t="str">
        <f t="shared" si="45"/>
        <v/>
      </c>
      <c r="AB930" s="220"/>
      <c r="AC930" s="221"/>
      <c r="AD930" s="221"/>
      <c r="AE930" s="222"/>
      <c r="AF930" s="222"/>
      <c r="AG930" s="223"/>
      <c r="AH930" s="223"/>
      <c r="AI930" s="223"/>
      <c r="AJ930" s="223"/>
      <c r="AK930" s="223"/>
      <c r="AL930" s="223"/>
      <c r="AM930" s="223"/>
      <c r="AN930" s="101"/>
      <c r="AO930" s="98"/>
      <c r="AP930" s="99"/>
      <c r="AR930" s="76" t="str">
        <f t="shared" si="44"/>
        <v/>
      </c>
      <c r="AS930" s="76">
        <f t="shared" si="52"/>
        <v>0</v>
      </c>
      <c r="AT930" s="76">
        <f t="shared" si="53"/>
        <v>0</v>
      </c>
    </row>
    <row r="931" spans="1:46" ht="30" customHeight="1" x14ac:dyDescent="0.25">
      <c r="A931" s="214"/>
      <c r="B931" s="214"/>
      <c r="C931" s="214"/>
      <c r="D931" s="214"/>
      <c r="E931" s="214"/>
      <c r="F931" s="214"/>
      <c r="G931" s="214"/>
      <c r="H931" s="214"/>
      <c r="I931" s="214"/>
      <c r="J931" s="214"/>
      <c r="K931" s="111"/>
      <c r="L931" s="215"/>
      <c r="M931" s="216"/>
      <c r="N931" s="217"/>
      <c r="O931" s="217"/>
      <c r="P931" s="217"/>
      <c r="Q931" s="217"/>
      <c r="R931" s="217"/>
      <c r="S931" s="218"/>
      <c r="T931" s="218"/>
      <c r="U931" s="218"/>
      <c r="V931" s="218"/>
      <c r="W931" s="218"/>
      <c r="X931" s="100"/>
      <c r="Y931" s="100"/>
      <c r="Z931" s="100"/>
      <c r="AA931" s="219" t="str">
        <f t="shared" si="45"/>
        <v/>
      </c>
      <c r="AB931" s="220"/>
      <c r="AC931" s="221"/>
      <c r="AD931" s="221"/>
      <c r="AE931" s="222"/>
      <c r="AF931" s="222"/>
      <c r="AG931" s="223"/>
      <c r="AH931" s="223"/>
      <c r="AI931" s="223"/>
      <c r="AJ931" s="223"/>
      <c r="AK931" s="223"/>
      <c r="AL931" s="223"/>
      <c r="AM931" s="223"/>
      <c r="AN931" s="101"/>
      <c r="AO931" s="98"/>
      <c r="AP931" s="99"/>
      <c r="AR931" s="76" t="str">
        <f t="shared" si="44"/>
        <v/>
      </c>
      <c r="AS931" s="76">
        <f t="shared" si="52"/>
        <v>0</v>
      </c>
      <c r="AT931" s="76">
        <f t="shared" si="53"/>
        <v>0</v>
      </c>
    </row>
    <row r="932" spans="1:46" ht="30" customHeight="1" x14ac:dyDescent="0.25">
      <c r="A932" s="214"/>
      <c r="B932" s="214"/>
      <c r="C932" s="214"/>
      <c r="D932" s="214"/>
      <c r="E932" s="214"/>
      <c r="F932" s="214"/>
      <c r="G932" s="214"/>
      <c r="H932" s="214"/>
      <c r="I932" s="214"/>
      <c r="J932" s="214"/>
      <c r="K932" s="111"/>
      <c r="L932" s="215"/>
      <c r="M932" s="216"/>
      <c r="N932" s="217"/>
      <c r="O932" s="217"/>
      <c r="P932" s="217"/>
      <c r="Q932" s="217"/>
      <c r="R932" s="217"/>
      <c r="S932" s="218"/>
      <c r="T932" s="218"/>
      <c r="U932" s="218"/>
      <c r="V932" s="218"/>
      <c r="W932" s="218"/>
      <c r="X932" s="100"/>
      <c r="Y932" s="100"/>
      <c r="Z932" s="100"/>
      <c r="AA932" s="219" t="str">
        <f t="shared" si="45"/>
        <v/>
      </c>
      <c r="AB932" s="220"/>
      <c r="AC932" s="221"/>
      <c r="AD932" s="221"/>
      <c r="AE932" s="222"/>
      <c r="AF932" s="222"/>
      <c r="AG932" s="223"/>
      <c r="AH932" s="223"/>
      <c r="AI932" s="223"/>
      <c r="AJ932" s="223"/>
      <c r="AK932" s="223"/>
      <c r="AL932" s="223"/>
      <c r="AM932" s="223"/>
      <c r="AN932" s="101"/>
      <c r="AO932" s="98"/>
      <c r="AP932" s="99"/>
      <c r="AR932" s="76" t="str">
        <f t="shared" si="44"/>
        <v/>
      </c>
      <c r="AS932" s="76">
        <f t="shared" si="52"/>
        <v>0</v>
      </c>
      <c r="AT932" s="76">
        <f t="shared" si="53"/>
        <v>0</v>
      </c>
    </row>
    <row r="933" spans="1:46" ht="30" customHeight="1" x14ac:dyDescent="0.25">
      <c r="A933" s="214"/>
      <c r="B933" s="214"/>
      <c r="C933" s="214"/>
      <c r="D933" s="214"/>
      <c r="E933" s="214"/>
      <c r="F933" s="214"/>
      <c r="G933" s="214"/>
      <c r="H933" s="214"/>
      <c r="I933" s="214"/>
      <c r="J933" s="214"/>
      <c r="K933" s="111"/>
      <c r="L933" s="215"/>
      <c r="M933" s="216"/>
      <c r="N933" s="217"/>
      <c r="O933" s="217"/>
      <c r="P933" s="217"/>
      <c r="Q933" s="217"/>
      <c r="R933" s="217"/>
      <c r="S933" s="218"/>
      <c r="T933" s="218"/>
      <c r="U933" s="218"/>
      <c r="V933" s="218"/>
      <c r="W933" s="218"/>
      <c r="X933" s="100"/>
      <c r="Y933" s="100"/>
      <c r="Z933" s="100"/>
      <c r="AA933" s="219" t="str">
        <f t="shared" si="45"/>
        <v/>
      </c>
      <c r="AB933" s="220"/>
      <c r="AC933" s="221"/>
      <c r="AD933" s="221"/>
      <c r="AE933" s="222"/>
      <c r="AF933" s="222"/>
      <c r="AG933" s="223"/>
      <c r="AH933" s="223"/>
      <c r="AI933" s="223"/>
      <c r="AJ933" s="223"/>
      <c r="AK933" s="223"/>
      <c r="AL933" s="223"/>
      <c r="AM933" s="223"/>
      <c r="AN933" s="101"/>
      <c r="AO933" s="98"/>
      <c r="AP933" s="99"/>
      <c r="AR933" s="76" t="str">
        <f t="shared" si="44"/>
        <v/>
      </c>
      <c r="AS933" s="76">
        <f t="shared" si="52"/>
        <v>0</v>
      </c>
      <c r="AT933" s="76">
        <f t="shared" si="53"/>
        <v>0</v>
      </c>
    </row>
    <row r="934" spans="1:46" ht="30" customHeight="1" x14ac:dyDescent="0.25">
      <c r="A934" s="214"/>
      <c r="B934" s="214"/>
      <c r="C934" s="214"/>
      <c r="D934" s="214"/>
      <c r="E934" s="214"/>
      <c r="F934" s="214"/>
      <c r="G934" s="214"/>
      <c r="H934" s="214"/>
      <c r="I934" s="214"/>
      <c r="J934" s="214"/>
      <c r="K934" s="111"/>
      <c r="L934" s="215"/>
      <c r="M934" s="216"/>
      <c r="N934" s="217"/>
      <c r="O934" s="217"/>
      <c r="P934" s="217"/>
      <c r="Q934" s="217"/>
      <c r="R934" s="217"/>
      <c r="S934" s="218"/>
      <c r="T934" s="218"/>
      <c r="U934" s="218"/>
      <c r="V934" s="218"/>
      <c r="W934" s="218"/>
      <c r="X934" s="100"/>
      <c r="Y934" s="100"/>
      <c r="Z934" s="100"/>
      <c r="AA934" s="219" t="str">
        <f t="shared" si="45"/>
        <v/>
      </c>
      <c r="AB934" s="220"/>
      <c r="AC934" s="221"/>
      <c r="AD934" s="221"/>
      <c r="AE934" s="222"/>
      <c r="AF934" s="222"/>
      <c r="AG934" s="223"/>
      <c r="AH934" s="223"/>
      <c r="AI934" s="223"/>
      <c r="AJ934" s="223"/>
      <c r="AK934" s="223"/>
      <c r="AL934" s="223"/>
      <c r="AM934" s="223"/>
      <c r="AN934" s="101"/>
      <c r="AO934" s="98"/>
      <c r="AP934" s="99"/>
      <c r="AR934" s="76" t="str">
        <f t="shared" si="44"/>
        <v/>
      </c>
      <c r="AS934" s="76">
        <f t="shared" si="52"/>
        <v>0</v>
      </c>
      <c r="AT934" s="76">
        <f t="shared" si="53"/>
        <v>0</v>
      </c>
    </row>
    <row r="935" spans="1:46" ht="30" customHeight="1" x14ac:dyDescent="0.25">
      <c r="A935" s="214"/>
      <c r="B935" s="214"/>
      <c r="C935" s="214"/>
      <c r="D935" s="214"/>
      <c r="E935" s="214"/>
      <c r="F935" s="214"/>
      <c r="G935" s="214"/>
      <c r="H935" s="214"/>
      <c r="I935" s="214"/>
      <c r="J935" s="214"/>
      <c r="K935" s="111"/>
      <c r="L935" s="215"/>
      <c r="M935" s="216"/>
      <c r="N935" s="217"/>
      <c r="O935" s="217"/>
      <c r="P935" s="217"/>
      <c r="Q935" s="217"/>
      <c r="R935" s="217"/>
      <c r="S935" s="218"/>
      <c r="T935" s="218"/>
      <c r="U935" s="218"/>
      <c r="V935" s="218"/>
      <c r="W935" s="218"/>
      <c r="X935" s="100"/>
      <c r="Y935" s="100"/>
      <c r="Z935" s="100"/>
      <c r="AA935" s="219" t="str">
        <f t="shared" si="45"/>
        <v/>
      </c>
      <c r="AB935" s="220"/>
      <c r="AC935" s="221"/>
      <c r="AD935" s="221"/>
      <c r="AE935" s="222"/>
      <c r="AF935" s="222"/>
      <c r="AG935" s="223"/>
      <c r="AH935" s="223"/>
      <c r="AI935" s="223"/>
      <c r="AJ935" s="223"/>
      <c r="AK935" s="223"/>
      <c r="AL935" s="223"/>
      <c r="AM935" s="223"/>
      <c r="AN935" s="101"/>
      <c r="AO935" s="98"/>
      <c r="AP935" s="99"/>
      <c r="AR935" s="76" t="str">
        <f t="shared" si="44"/>
        <v/>
      </c>
      <c r="AS935" s="76">
        <f t="shared" si="52"/>
        <v>0</v>
      </c>
      <c r="AT935" s="76">
        <f t="shared" si="53"/>
        <v>0</v>
      </c>
    </row>
    <row r="936" spans="1:46" ht="30" customHeight="1" x14ac:dyDescent="0.25">
      <c r="A936" s="214"/>
      <c r="B936" s="214"/>
      <c r="C936" s="214"/>
      <c r="D936" s="214"/>
      <c r="E936" s="214"/>
      <c r="F936" s="214"/>
      <c r="G936" s="214"/>
      <c r="H936" s="214"/>
      <c r="I936" s="214"/>
      <c r="J936" s="214"/>
      <c r="K936" s="111"/>
      <c r="L936" s="215"/>
      <c r="M936" s="216"/>
      <c r="N936" s="217"/>
      <c r="O936" s="217"/>
      <c r="P936" s="217"/>
      <c r="Q936" s="217"/>
      <c r="R936" s="217"/>
      <c r="S936" s="218"/>
      <c r="T936" s="218"/>
      <c r="U936" s="218"/>
      <c r="V936" s="218"/>
      <c r="W936" s="218"/>
      <c r="X936" s="100"/>
      <c r="Y936" s="100"/>
      <c r="Z936" s="100"/>
      <c r="AA936" s="219" t="str">
        <f t="shared" si="45"/>
        <v/>
      </c>
      <c r="AB936" s="220"/>
      <c r="AC936" s="221"/>
      <c r="AD936" s="221"/>
      <c r="AE936" s="222"/>
      <c r="AF936" s="222"/>
      <c r="AG936" s="223"/>
      <c r="AH936" s="223"/>
      <c r="AI936" s="223"/>
      <c r="AJ936" s="223"/>
      <c r="AK936" s="223"/>
      <c r="AL936" s="223"/>
      <c r="AM936" s="223"/>
      <c r="AN936" s="101"/>
      <c r="AO936" s="98"/>
      <c r="AP936" s="99"/>
      <c r="AR936" s="76" t="str">
        <f t="shared" si="44"/>
        <v/>
      </c>
      <c r="AS936" s="76">
        <f t="shared" si="52"/>
        <v>0</v>
      </c>
      <c r="AT936" s="76">
        <f t="shared" si="53"/>
        <v>0</v>
      </c>
    </row>
    <row r="937" spans="1:46" ht="30" customHeight="1" x14ac:dyDescent="0.25">
      <c r="A937" s="214"/>
      <c r="B937" s="214"/>
      <c r="C937" s="214"/>
      <c r="D937" s="214"/>
      <c r="E937" s="214"/>
      <c r="F937" s="214"/>
      <c r="G937" s="214"/>
      <c r="H937" s="214"/>
      <c r="I937" s="214"/>
      <c r="J937" s="214"/>
      <c r="K937" s="111"/>
      <c r="L937" s="215"/>
      <c r="M937" s="216"/>
      <c r="N937" s="217"/>
      <c r="O937" s="217"/>
      <c r="P937" s="217"/>
      <c r="Q937" s="217"/>
      <c r="R937" s="217"/>
      <c r="S937" s="218"/>
      <c r="T937" s="218"/>
      <c r="U937" s="218"/>
      <c r="V937" s="218"/>
      <c r="W937" s="218"/>
      <c r="X937" s="100"/>
      <c r="Y937" s="100"/>
      <c r="Z937" s="100"/>
      <c r="AA937" s="219" t="str">
        <f t="shared" si="45"/>
        <v/>
      </c>
      <c r="AB937" s="220"/>
      <c r="AC937" s="221"/>
      <c r="AD937" s="221"/>
      <c r="AE937" s="222"/>
      <c r="AF937" s="222"/>
      <c r="AG937" s="223"/>
      <c r="AH937" s="223"/>
      <c r="AI937" s="223"/>
      <c r="AJ937" s="223"/>
      <c r="AK937" s="223"/>
      <c r="AL937" s="223"/>
      <c r="AM937" s="223"/>
      <c r="AN937" s="101"/>
      <c r="AO937" s="98"/>
      <c r="AP937" s="99"/>
      <c r="AR937" s="76" t="str">
        <f t="shared" si="44"/>
        <v/>
      </c>
      <c r="AS937" s="76">
        <f t="shared" si="52"/>
        <v>0</v>
      </c>
      <c r="AT937" s="76">
        <f t="shared" si="53"/>
        <v>0</v>
      </c>
    </row>
    <row r="938" spans="1:46" ht="30" customHeight="1" x14ac:dyDescent="0.25">
      <c r="A938" s="214"/>
      <c r="B938" s="214"/>
      <c r="C938" s="214"/>
      <c r="D938" s="214"/>
      <c r="E938" s="214"/>
      <c r="F938" s="214"/>
      <c r="G938" s="214"/>
      <c r="H938" s="214"/>
      <c r="I938" s="214"/>
      <c r="J938" s="214"/>
      <c r="K938" s="111"/>
      <c r="L938" s="215"/>
      <c r="M938" s="216"/>
      <c r="N938" s="217"/>
      <c r="O938" s="217"/>
      <c r="P938" s="217"/>
      <c r="Q938" s="217"/>
      <c r="R938" s="217"/>
      <c r="S938" s="218"/>
      <c r="T938" s="218"/>
      <c r="U938" s="218"/>
      <c r="V938" s="218"/>
      <c r="W938" s="218"/>
      <c r="X938" s="100"/>
      <c r="Y938" s="100"/>
      <c r="Z938" s="100"/>
      <c r="AA938" s="219" t="str">
        <f t="shared" si="45"/>
        <v/>
      </c>
      <c r="AB938" s="220"/>
      <c r="AC938" s="221"/>
      <c r="AD938" s="221"/>
      <c r="AE938" s="222"/>
      <c r="AF938" s="222"/>
      <c r="AG938" s="223"/>
      <c r="AH938" s="223"/>
      <c r="AI938" s="223"/>
      <c r="AJ938" s="223"/>
      <c r="AK938" s="223"/>
      <c r="AL938" s="223"/>
      <c r="AM938" s="223"/>
      <c r="AN938" s="101"/>
      <c r="AO938" s="98"/>
      <c r="AP938" s="99"/>
      <c r="AR938" s="76" t="str">
        <f t="shared" si="44"/>
        <v/>
      </c>
      <c r="AS938" s="76">
        <f t="shared" si="52"/>
        <v>0</v>
      </c>
      <c r="AT938" s="76">
        <f t="shared" si="53"/>
        <v>0</v>
      </c>
    </row>
    <row r="939" spans="1:46" ht="30" customHeight="1" x14ac:dyDescent="0.25">
      <c r="A939" s="214"/>
      <c r="B939" s="214"/>
      <c r="C939" s="214"/>
      <c r="D939" s="214"/>
      <c r="E939" s="214"/>
      <c r="F939" s="214"/>
      <c r="G939" s="214"/>
      <c r="H939" s="214"/>
      <c r="I939" s="214"/>
      <c r="J939" s="214"/>
      <c r="K939" s="111"/>
      <c r="L939" s="215"/>
      <c r="M939" s="216"/>
      <c r="N939" s="217"/>
      <c r="O939" s="217"/>
      <c r="P939" s="217"/>
      <c r="Q939" s="217"/>
      <c r="R939" s="217"/>
      <c r="S939" s="218"/>
      <c r="T939" s="218"/>
      <c r="U939" s="218"/>
      <c r="V939" s="218"/>
      <c r="W939" s="218"/>
      <c r="X939" s="100"/>
      <c r="Y939" s="100"/>
      <c r="Z939" s="100"/>
      <c r="AA939" s="219" t="str">
        <f t="shared" si="45"/>
        <v/>
      </c>
      <c r="AB939" s="220"/>
      <c r="AC939" s="221"/>
      <c r="AD939" s="221"/>
      <c r="AE939" s="222"/>
      <c r="AF939" s="222"/>
      <c r="AG939" s="223"/>
      <c r="AH939" s="223"/>
      <c r="AI939" s="223"/>
      <c r="AJ939" s="223"/>
      <c r="AK939" s="223"/>
      <c r="AL939" s="223"/>
      <c r="AM939" s="223"/>
      <c r="AN939" s="101"/>
      <c r="AO939" s="98"/>
      <c r="AP939" s="99"/>
      <c r="AR939" s="76" t="str">
        <f t="shared" ref="AR939:AR941" si="54">IF(K939="Tier 1",AN939,"")</f>
        <v/>
      </c>
      <c r="AS939" s="76">
        <f t="shared" si="52"/>
        <v>0</v>
      </c>
      <c r="AT939" s="76">
        <f t="shared" si="53"/>
        <v>0</v>
      </c>
    </row>
    <row r="940" spans="1:46" ht="30" customHeight="1" x14ac:dyDescent="0.25">
      <c r="A940" s="214"/>
      <c r="B940" s="214"/>
      <c r="C940" s="214"/>
      <c r="D940" s="214"/>
      <c r="E940" s="214"/>
      <c r="F940" s="214"/>
      <c r="G940" s="214"/>
      <c r="H940" s="214"/>
      <c r="I940" s="214"/>
      <c r="J940" s="214"/>
      <c r="K940" s="111"/>
      <c r="L940" s="215"/>
      <c r="M940" s="216"/>
      <c r="N940" s="217"/>
      <c r="O940" s="217"/>
      <c r="P940" s="217"/>
      <c r="Q940" s="217"/>
      <c r="R940" s="217"/>
      <c r="S940" s="218"/>
      <c r="T940" s="218"/>
      <c r="U940" s="218"/>
      <c r="V940" s="218"/>
      <c r="W940" s="218"/>
      <c r="X940" s="100"/>
      <c r="Y940" s="100"/>
      <c r="Z940" s="100"/>
      <c r="AA940" s="219" t="str">
        <f t="shared" si="45"/>
        <v/>
      </c>
      <c r="AB940" s="220"/>
      <c r="AC940" s="221"/>
      <c r="AD940" s="221"/>
      <c r="AE940" s="222"/>
      <c r="AF940" s="222"/>
      <c r="AG940" s="223"/>
      <c r="AH940" s="223"/>
      <c r="AI940" s="223"/>
      <c r="AJ940" s="223"/>
      <c r="AK940" s="223"/>
      <c r="AL940" s="223"/>
      <c r="AM940" s="223"/>
      <c r="AN940" s="101"/>
      <c r="AO940" s="98"/>
      <c r="AP940" s="99"/>
      <c r="AR940" s="76" t="str">
        <f t="shared" si="54"/>
        <v/>
      </c>
      <c r="AS940" s="76">
        <f t="shared" si="52"/>
        <v>0</v>
      </c>
      <c r="AT940" s="76">
        <f t="shared" si="53"/>
        <v>0</v>
      </c>
    </row>
    <row r="941" spans="1:46" ht="30" customHeight="1" x14ac:dyDescent="0.25">
      <c r="A941" s="214"/>
      <c r="B941" s="214"/>
      <c r="C941" s="214"/>
      <c r="D941" s="214"/>
      <c r="E941" s="214"/>
      <c r="F941" s="214"/>
      <c r="G941" s="214"/>
      <c r="H941" s="214"/>
      <c r="I941" s="214"/>
      <c r="J941" s="214"/>
      <c r="K941" s="111"/>
      <c r="L941" s="215"/>
      <c r="M941" s="216"/>
      <c r="N941" s="217"/>
      <c r="O941" s="217"/>
      <c r="P941" s="217"/>
      <c r="Q941" s="217"/>
      <c r="R941" s="217"/>
      <c r="S941" s="218"/>
      <c r="T941" s="218"/>
      <c r="U941" s="218"/>
      <c r="V941" s="218"/>
      <c r="W941" s="218"/>
      <c r="X941" s="100"/>
      <c r="Y941" s="100"/>
      <c r="Z941" s="100"/>
      <c r="AA941" s="219" t="str">
        <f t="shared" ref="AA941" si="55">IF(AND(X941&gt;4,Z941&gt;=6,Z941&lt;10),"WD",IF(AND(X941&gt;4,Z941=10),"PTC",IF(OR(X941="",Z941=""),"","NA")))</f>
        <v/>
      </c>
      <c r="AB941" s="220"/>
      <c r="AC941" s="221"/>
      <c r="AD941" s="221"/>
      <c r="AE941" s="222"/>
      <c r="AF941" s="222"/>
      <c r="AG941" s="223"/>
      <c r="AH941" s="223"/>
      <c r="AI941" s="223"/>
      <c r="AJ941" s="223"/>
      <c r="AK941" s="223"/>
      <c r="AL941" s="223"/>
      <c r="AM941" s="223"/>
      <c r="AN941" s="101"/>
      <c r="AO941" s="98"/>
      <c r="AP941" s="99"/>
      <c r="AR941" s="76" t="str">
        <f t="shared" si="54"/>
        <v/>
      </c>
      <c r="AS941" s="76">
        <f t="shared" si="52"/>
        <v>0</v>
      </c>
      <c r="AT941" s="76">
        <f t="shared" si="53"/>
        <v>0</v>
      </c>
    </row>
    <row r="942" spans="1:46" ht="30" customHeight="1" x14ac:dyDescent="0.25">
      <c r="A942" s="214"/>
      <c r="B942" s="214"/>
      <c r="C942" s="214"/>
      <c r="D942" s="214"/>
      <c r="E942" s="214"/>
      <c r="F942" s="214"/>
      <c r="G942" s="214"/>
      <c r="H942" s="214"/>
      <c r="I942" s="214"/>
      <c r="J942" s="214"/>
      <c r="K942" s="111"/>
      <c r="L942" s="215"/>
      <c r="M942" s="216"/>
      <c r="N942" s="217"/>
      <c r="O942" s="217"/>
      <c r="P942" s="217"/>
      <c r="Q942" s="217"/>
      <c r="R942" s="217"/>
      <c r="S942" s="218"/>
      <c r="T942" s="218"/>
      <c r="U942" s="218"/>
      <c r="V942" s="218"/>
      <c r="W942" s="218"/>
      <c r="X942" s="100"/>
      <c r="Y942" s="100"/>
      <c r="Z942" s="100"/>
      <c r="AA942" s="219" t="str">
        <f t="shared" si="30"/>
        <v/>
      </c>
      <c r="AB942" s="220"/>
      <c r="AC942" s="221"/>
      <c r="AD942" s="221"/>
      <c r="AE942" s="222"/>
      <c r="AF942" s="222"/>
      <c r="AG942" s="223"/>
      <c r="AH942" s="223"/>
      <c r="AI942" s="223"/>
      <c r="AJ942" s="223"/>
      <c r="AK942" s="223"/>
      <c r="AL942" s="223"/>
      <c r="AM942" s="223"/>
      <c r="AN942" s="101"/>
      <c r="AO942" s="98"/>
      <c r="AP942" s="99"/>
      <c r="AR942" s="76" t="str">
        <f t="shared" si="31"/>
        <v/>
      </c>
      <c r="AS942" s="76">
        <f t="shared" si="52"/>
        <v>0</v>
      </c>
      <c r="AT942" s="76">
        <f t="shared" si="53"/>
        <v>0</v>
      </c>
    </row>
    <row r="943" spans="1:46" ht="30" customHeight="1" x14ac:dyDescent="0.25">
      <c r="A943" s="214"/>
      <c r="B943" s="214"/>
      <c r="C943" s="214"/>
      <c r="D943" s="214"/>
      <c r="E943" s="214"/>
      <c r="F943" s="214"/>
      <c r="G943" s="214"/>
      <c r="H943" s="214"/>
      <c r="I943" s="214"/>
      <c r="J943" s="214"/>
      <c r="K943" s="111"/>
      <c r="L943" s="215"/>
      <c r="M943" s="216"/>
      <c r="N943" s="217"/>
      <c r="O943" s="217"/>
      <c r="P943" s="217"/>
      <c r="Q943" s="217"/>
      <c r="R943" s="217"/>
      <c r="S943" s="218"/>
      <c r="T943" s="218"/>
      <c r="U943" s="218"/>
      <c r="V943" s="218"/>
      <c r="W943" s="218"/>
      <c r="X943" s="100"/>
      <c r="Y943" s="100"/>
      <c r="Z943" s="100"/>
      <c r="AA943" s="219" t="str">
        <f t="shared" si="30"/>
        <v/>
      </c>
      <c r="AB943" s="220"/>
      <c r="AC943" s="221"/>
      <c r="AD943" s="221"/>
      <c r="AE943" s="222"/>
      <c r="AF943" s="222"/>
      <c r="AG943" s="223"/>
      <c r="AH943" s="223"/>
      <c r="AI943" s="223"/>
      <c r="AJ943" s="223"/>
      <c r="AK943" s="223"/>
      <c r="AL943" s="223"/>
      <c r="AM943" s="223"/>
      <c r="AN943" s="101"/>
      <c r="AO943" s="98"/>
      <c r="AP943" s="99"/>
      <c r="AR943" s="76" t="str">
        <f t="shared" si="31"/>
        <v/>
      </c>
      <c r="AS943" s="76">
        <f t="shared" si="52"/>
        <v>0</v>
      </c>
      <c r="AT943" s="76">
        <f t="shared" si="53"/>
        <v>0</v>
      </c>
    </row>
    <row r="944" spans="1:46" ht="30" customHeight="1" x14ac:dyDescent="0.25">
      <c r="AR944" s="76" t="str">
        <f t="shared" si="31"/>
        <v/>
      </c>
      <c r="AS944" s="76">
        <f t="shared" si="52"/>
        <v>0</v>
      </c>
      <c r="AT944" s="76">
        <f t="shared" si="53"/>
        <v>0</v>
      </c>
    </row>
    <row r="945" spans="44:46" ht="30" customHeight="1" x14ac:dyDescent="0.25">
      <c r="AR945" s="76" t="str">
        <f t="shared" si="31"/>
        <v/>
      </c>
      <c r="AS945" s="76">
        <f t="shared" si="52"/>
        <v>0</v>
      </c>
      <c r="AT945" s="76">
        <f t="shared" si="53"/>
        <v>0</v>
      </c>
    </row>
    <row r="946" spans="44:46" ht="30" customHeight="1" x14ac:dyDescent="0.25">
      <c r="AR946" s="11"/>
      <c r="AS946" s="11"/>
      <c r="AT946" s="11"/>
    </row>
    <row r="947" spans="44:46" ht="30" customHeight="1" x14ac:dyDescent="0.25">
      <c r="AR947" s="11"/>
      <c r="AS947" s="11"/>
      <c r="AT947" s="11"/>
    </row>
    <row r="948" spans="44:46" ht="30" customHeight="1" x14ac:dyDescent="0.25">
      <c r="AR948" s="11"/>
      <c r="AS948" s="11"/>
      <c r="AT948" s="11"/>
    </row>
    <row r="949" spans="44:46" ht="30" customHeight="1" x14ac:dyDescent="0.25">
      <c r="AR949" s="11"/>
      <c r="AS949" s="11"/>
      <c r="AT949" s="11"/>
    </row>
    <row r="950" spans="44:46" ht="30" customHeight="1" x14ac:dyDescent="0.25">
      <c r="AR950" s="11"/>
      <c r="AS950" s="11"/>
      <c r="AT950" s="11"/>
    </row>
    <row r="951" spans="44:46" ht="30" customHeight="1" x14ac:dyDescent="0.25">
      <c r="AR951" s="11"/>
      <c r="AS951" s="11"/>
      <c r="AT951" s="11"/>
    </row>
    <row r="952" spans="44:46" ht="30" customHeight="1" x14ac:dyDescent="0.25">
      <c r="AR952" s="11"/>
      <c r="AS952" s="11"/>
      <c r="AT952" s="11"/>
    </row>
    <row r="953" spans="44:46" ht="30" customHeight="1" x14ac:dyDescent="0.25">
      <c r="AR953" s="11"/>
      <c r="AS953" s="11"/>
      <c r="AT953" s="11"/>
    </row>
    <row r="954" spans="44:46" ht="30" customHeight="1" x14ac:dyDescent="0.25">
      <c r="AR954" s="11"/>
      <c r="AS954" s="11"/>
      <c r="AT954" s="11"/>
    </row>
    <row r="955" spans="44:46" ht="30" customHeight="1" x14ac:dyDescent="0.25">
      <c r="AR955" s="11"/>
      <c r="AS955" s="11"/>
      <c r="AT955" s="11"/>
    </row>
    <row r="956" spans="44:46" ht="30" customHeight="1" x14ac:dyDescent="0.25">
      <c r="AR956" s="11"/>
      <c r="AS956" s="11"/>
      <c r="AT956" s="11"/>
    </row>
    <row r="957" spans="44:46" ht="30" customHeight="1" x14ac:dyDescent="0.25">
      <c r="AR957" s="11"/>
      <c r="AS957" s="11"/>
      <c r="AT957" s="11"/>
    </row>
    <row r="958" spans="44:46" ht="30" customHeight="1" x14ac:dyDescent="0.25">
      <c r="AR958" s="11"/>
      <c r="AS958" s="11"/>
      <c r="AT958" s="11"/>
    </row>
    <row r="959" spans="44:46" ht="30" customHeight="1" x14ac:dyDescent="0.25">
      <c r="AR959" s="11"/>
      <c r="AS959" s="11"/>
      <c r="AT959" s="11"/>
    </row>
    <row r="960" spans="44:46" ht="30" customHeight="1" x14ac:dyDescent="0.25">
      <c r="AR960" s="11"/>
      <c r="AS960" s="11"/>
      <c r="AT960" s="11"/>
    </row>
    <row r="961" spans="44:46" ht="30" customHeight="1" x14ac:dyDescent="0.25">
      <c r="AR961" s="11"/>
      <c r="AS961" s="11"/>
      <c r="AT961" s="11"/>
    </row>
    <row r="962" spans="44:46" ht="30" customHeight="1" x14ac:dyDescent="0.25">
      <c r="AR962" s="11"/>
      <c r="AS962" s="11"/>
      <c r="AT962" s="11"/>
    </row>
    <row r="963" spans="44:46" ht="30" customHeight="1" x14ac:dyDescent="0.25">
      <c r="AR963" s="11"/>
      <c r="AS963" s="11"/>
      <c r="AT963" s="11"/>
    </row>
    <row r="964" spans="44:46" ht="30" customHeight="1" x14ac:dyDescent="0.25">
      <c r="AR964" s="11"/>
      <c r="AS964" s="11"/>
      <c r="AT964" s="11"/>
    </row>
    <row r="965" spans="44:46" ht="30" customHeight="1" x14ac:dyDescent="0.25">
      <c r="AR965" s="11"/>
      <c r="AS965" s="11"/>
      <c r="AT965" s="11"/>
    </row>
    <row r="966" spans="44:46" ht="30" customHeight="1" x14ac:dyDescent="0.25">
      <c r="AR966" s="11"/>
      <c r="AS966" s="11"/>
      <c r="AT966" s="11"/>
    </row>
    <row r="967" spans="44:46" ht="30" customHeight="1" x14ac:dyDescent="0.25">
      <c r="AR967" s="11"/>
      <c r="AS967" s="11"/>
      <c r="AT967" s="11"/>
    </row>
    <row r="968" spans="44:46" ht="30" customHeight="1" x14ac:dyDescent="0.25">
      <c r="AR968" s="11"/>
      <c r="AS968" s="11"/>
      <c r="AT968" s="11"/>
    </row>
    <row r="969" spans="44:46" ht="30" customHeight="1" x14ac:dyDescent="0.25">
      <c r="AR969" s="11"/>
      <c r="AS969" s="11"/>
      <c r="AT969" s="11"/>
    </row>
    <row r="970" spans="44:46" ht="30" customHeight="1" x14ac:dyDescent="0.25">
      <c r="AR970" s="11"/>
      <c r="AS970" s="11"/>
      <c r="AT970" s="11"/>
    </row>
    <row r="971" spans="44:46" ht="30" customHeight="1" x14ac:dyDescent="0.25">
      <c r="AR971" s="11"/>
      <c r="AS971" s="11"/>
      <c r="AT971" s="11"/>
    </row>
    <row r="972" spans="44:46" ht="30" customHeight="1" x14ac:dyDescent="0.25">
      <c r="AR972" s="11"/>
      <c r="AS972" s="11"/>
      <c r="AT972" s="11"/>
    </row>
    <row r="973" spans="44:46" ht="30" customHeight="1" x14ac:dyDescent="0.25">
      <c r="AR973" s="11"/>
      <c r="AS973" s="11"/>
      <c r="AT973" s="11"/>
    </row>
    <row r="974" spans="44:46" ht="30" customHeight="1" x14ac:dyDescent="0.25">
      <c r="AR974" s="11"/>
      <c r="AS974" s="11"/>
      <c r="AT974" s="11"/>
    </row>
    <row r="975" spans="44:46" ht="30" customHeight="1" x14ac:dyDescent="0.25">
      <c r="AR975" s="11"/>
      <c r="AS975" s="11"/>
      <c r="AT975" s="11"/>
    </row>
    <row r="976" spans="44:46" ht="30" customHeight="1" x14ac:dyDescent="0.25">
      <c r="AR976" s="11"/>
      <c r="AS976" s="11"/>
      <c r="AT976" s="11"/>
    </row>
    <row r="977" spans="44:46" ht="30" customHeight="1" x14ac:dyDescent="0.25">
      <c r="AR977" s="11"/>
      <c r="AS977" s="11"/>
      <c r="AT977" s="11"/>
    </row>
    <row r="978" spans="44:46" ht="30" customHeight="1" x14ac:dyDescent="0.25">
      <c r="AR978" s="11"/>
      <c r="AS978" s="11"/>
      <c r="AT978" s="11"/>
    </row>
  </sheetData>
  <sheetProtection algorithmName="SHA-512" hashValue="7x1Sk2srY10kxSX4aitZru8KP7D3UEzjnmt4/iI+7XfLX420zJ6BRBZ73lDufcj3NUe6KHkIil+lLf2VUhjwzw==" saltValue="vVF0NjhWG5wxOZ7owp8xqw==" spinCount="100000" sheet="1" selectLockedCells="1"/>
  <protectedRanges>
    <protectedRange algorithmName="SHA-512" hashValue="NXpObJQpl6nUBjF0L+HFy2kGa+807v2/5MYc/FL7W0WEoyGy1/3zM8GeAar2/y2w8lLgrfNCmkWdaoO1yMQvtQ==" saltValue="exkisuyXuj8GLOjn5z1A7Q==" spinCount="100000" sqref="F4:F7 U4:U7 AK4:AK7 A18:Z943 AC18:AP943" name="SupplierEdits"/>
  </protectedRanges>
  <mergeCells count="9253">
    <mergeCell ref="A40:C40"/>
    <mergeCell ref="D40:F40"/>
    <mergeCell ref="G40:J40"/>
    <mergeCell ref="L40:M40"/>
    <mergeCell ref="N40:R40"/>
    <mergeCell ref="AT16:AT17"/>
    <mergeCell ref="AG41:AM41"/>
    <mergeCell ref="A42:C42"/>
    <mergeCell ref="D42:F42"/>
    <mergeCell ref="G42:J42"/>
    <mergeCell ref="L42:M42"/>
    <mergeCell ref="N42:R42"/>
    <mergeCell ref="S42:W42"/>
    <mergeCell ref="AA42:AB42"/>
    <mergeCell ref="AC42:AD42"/>
    <mergeCell ref="AE42:AF42"/>
    <mergeCell ref="AG42:AM42"/>
    <mergeCell ref="A41:C41"/>
    <mergeCell ref="D41:F41"/>
    <mergeCell ref="G41:J41"/>
    <mergeCell ref="L41:M41"/>
    <mergeCell ref="N41:R41"/>
    <mergeCell ref="S41:W41"/>
    <mergeCell ref="AA41:AB41"/>
    <mergeCell ref="AC41:AD41"/>
    <mergeCell ref="AE41:AF41"/>
    <mergeCell ref="S40:W40"/>
    <mergeCell ref="AA40:AB40"/>
    <mergeCell ref="AC40:AD40"/>
    <mergeCell ref="AE40:AF40"/>
    <mergeCell ref="AG40:AM40"/>
    <mergeCell ref="A39:C39"/>
    <mergeCell ref="D39:F39"/>
    <mergeCell ref="G39:J39"/>
    <mergeCell ref="L39:M39"/>
    <mergeCell ref="N39:R39"/>
    <mergeCell ref="S39:W39"/>
    <mergeCell ref="AA39:AB39"/>
    <mergeCell ref="AC39:AD39"/>
    <mergeCell ref="AE39:AF39"/>
    <mergeCell ref="AG37:AM37"/>
    <mergeCell ref="A38:C38"/>
    <mergeCell ref="D38:F38"/>
    <mergeCell ref="G38:J38"/>
    <mergeCell ref="L38:M38"/>
    <mergeCell ref="N38:R38"/>
    <mergeCell ref="S38:W38"/>
    <mergeCell ref="AA38:AB38"/>
    <mergeCell ref="AC38:AD38"/>
    <mergeCell ref="AE38:AF38"/>
    <mergeCell ref="AG38:AM38"/>
    <mergeCell ref="A37:C37"/>
    <mergeCell ref="D37:F37"/>
    <mergeCell ref="G37:J37"/>
    <mergeCell ref="L37:M37"/>
    <mergeCell ref="N37:R37"/>
    <mergeCell ref="S37:W37"/>
    <mergeCell ref="AA37:AB37"/>
    <mergeCell ref="AC37:AD37"/>
    <mergeCell ref="AE37:AF37"/>
    <mergeCell ref="AG39:AM39"/>
    <mergeCell ref="AG35:AM35"/>
    <mergeCell ref="A36:C36"/>
    <mergeCell ref="D36:F36"/>
    <mergeCell ref="G36:J36"/>
    <mergeCell ref="L36:M36"/>
    <mergeCell ref="N36:R36"/>
    <mergeCell ref="S36:W36"/>
    <mergeCell ref="AA36:AB36"/>
    <mergeCell ref="AC36:AD36"/>
    <mergeCell ref="AE36:AF36"/>
    <mergeCell ref="AG36:AM36"/>
    <mergeCell ref="A35:C35"/>
    <mergeCell ref="D35:F35"/>
    <mergeCell ref="G35:J35"/>
    <mergeCell ref="L35:M35"/>
    <mergeCell ref="N35:R35"/>
    <mergeCell ref="S35:W35"/>
    <mergeCell ref="AA35:AB35"/>
    <mergeCell ref="AC35:AD35"/>
    <mergeCell ref="AE35:AF35"/>
    <mergeCell ref="AG33:AM33"/>
    <mergeCell ref="A34:C34"/>
    <mergeCell ref="D34:F34"/>
    <mergeCell ref="G34:J34"/>
    <mergeCell ref="L34:M34"/>
    <mergeCell ref="N34:R34"/>
    <mergeCell ref="S34:W34"/>
    <mergeCell ref="AA34:AB34"/>
    <mergeCell ref="AC34:AD34"/>
    <mergeCell ref="AE34:AF34"/>
    <mergeCell ref="AG34:AM34"/>
    <mergeCell ref="A33:C33"/>
    <mergeCell ref="D33:F33"/>
    <mergeCell ref="G33:J33"/>
    <mergeCell ref="L33:M33"/>
    <mergeCell ref="N33:R33"/>
    <mergeCell ref="S33:W33"/>
    <mergeCell ref="AA33:AB33"/>
    <mergeCell ref="AC33:AD33"/>
    <mergeCell ref="AE33:AF33"/>
    <mergeCell ref="AG31:AM31"/>
    <mergeCell ref="A32:C32"/>
    <mergeCell ref="D32:F32"/>
    <mergeCell ref="G32:J32"/>
    <mergeCell ref="L32:M32"/>
    <mergeCell ref="N32:R32"/>
    <mergeCell ref="S32:W32"/>
    <mergeCell ref="AA32:AB32"/>
    <mergeCell ref="AC32:AD32"/>
    <mergeCell ref="AE32:AF32"/>
    <mergeCell ref="AG32:AM32"/>
    <mergeCell ref="A31:C31"/>
    <mergeCell ref="D31:F31"/>
    <mergeCell ref="G31:J31"/>
    <mergeCell ref="L31:M31"/>
    <mergeCell ref="N31:R31"/>
    <mergeCell ref="S31:W31"/>
    <mergeCell ref="AA31:AB31"/>
    <mergeCell ref="AC31:AD31"/>
    <mergeCell ref="AE31:AF31"/>
    <mergeCell ref="AG29:AM29"/>
    <mergeCell ref="A30:C30"/>
    <mergeCell ref="D30:F30"/>
    <mergeCell ref="G30:J30"/>
    <mergeCell ref="L30:M30"/>
    <mergeCell ref="N30:R30"/>
    <mergeCell ref="S30:W30"/>
    <mergeCell ref="AA30:AB30"/>
    <mergeCell ref="AC30:AD30"/>
    <mergeCell ref="AE30:AF30"/>
    <mergeCell ref="AG30:AM30"/>
    <mergeCell ref="A29:C29"/>
    <mergeCell ref="D29:F29"/>
    <mergeCell ref="G29:J29"/>
    <mergeCell ref="L29:M29"/>
    <mergeCell ref="N29:R29"/>
    <mergeCell ref="S29:W29"/>
    <mergeCell ref="AA29:AB29"/>
    <mergeCell ref="AC29:AD29"/>
    <mergeCell ref="AE29:AF29"/>
    <mergeCell ref="AG27:AM27"/>
    <mergeCell ref="A28:C28"/>
    <mergeCell ref="D28:F28"/>
    <mergeCell ref="G28:J28"/>
    <mergeCell ref="L28:M28"/>
    <mergeCell ref="N28:R28"/>
    <mergeCell ref="S28:W28"/>
    <mergeCell ref="AA28:AB28"/>
    <mergeCell ref="AC28:AD28"/>
    <mergeCell ref="AE28:AF28"/>
    <mergeCell ref="AG28:AM28"/>
    <mergeCell ref="A27:C27"/>
    <mergeCell ref="D27:F27"/>
    <mergeCell ref="G27:J27"/>
    <mergeCell ref="L27:M27"/>
    <mergeCell ref="N27:R27"/>
    <mergeCell ref="S27:W27"/>
    <mergeCell ref="AA27:AB27"/>
    <mergeCell ref="AC27:AD27"/>
    <mergeCell ref="AE27:AF27"/>
    <mergeCell ref="AG25:AM25"/>
    <mergeCell ref="A26:C26"/>
    <mergeCell ref="D26:F26"/>
    <mergeCell ref="G26:J26"/>
    <mergeCell ref="L26:M26"/>
    <mergeCell ref="N26:R26"/>
    <mergeCell ref="S26:W26"/>
    <mergeCell ref="AA26:AB26"/>
    <mergeCell ref="AC26:AD26"/>
    <mergeCell ref="AE26:AF26"/>
    <mergeCell ref="AG26:AM26"/>
    <mergeCell ref="A25:C25"/>
    <mergeCell ref="D25:F25"/>
    <mergeCell ref="G25:J25"/>
    <mergeCell ref="L25:M25"/>
    <mergeCell ref="N25:R25"/>
    <mergeCell ref="S25:W25"/>
    <mergeCell ref="AA25:AB25"/>
    <mergeCell ref="AC25:AD25"/>
    <mergeCell ref="AE25:AF25"/>
    <mergeCell ref="AG23:AM23"/>
    <mergeCell ref="A24:C24"/>
    <mergeCell ref="D24:F24"/>
    <mergeCell ref="G24:J24"/>
    <mergeCell ref="L24:M24"/>
    <mergeCell ref="N24:R24"/>
    <mergeCell ref="S24:W24"/>
    <mergeCell ref="AA24:AB24"/>
    <mergeCell ref="AC24:AD24"/>
    <mergeCell ref="AE24:AF24"/>
    <mergeCell ref="AG24:AM24"/>
    <mergeCell ref="A23:C23"/>
    <mergeCell ref="D23:F23"/>
    <mergeCell ref="G23:J23"/>
    <mergeCell ref="L23:M23"/>
    <mergeCell ref="N23:R23"/>
    <mergeCell ref="S23:W23"/>
    <mergeCell ref="AA23:AB23"/>
    <mergeCell ref="AC23:AD23"/>
    <mergeCell ref="AE23:AF23"/>
    <mergeCell ref="AG21:AM21"/>
    <mergeCell ref="A22:C22"/>
    <mergeCell ref="D22:F22"/>
    <mergeCell ref="G22:J22"/>
    <mergeCell ref="L22:M22"/>
    <mergeCell ref="N22:R22"/>
    <mergeCell ref="S22:W22"/>
    <mergeCell ref="AA22:AB22"/>
    <mergeCell ref="AC22:AD22"/>
    <mergeCell ref="AE22:AF22"/>
    <mergeCell ref="AG22:AM22"/>
    <mergeCell ref="A21:C21"/>
    <mergeCell ref="D21:F21"/>
    <mergeCell ref="G21:J21"/>
    <mergeCell ref="L21:M21"/>
    <mergeCell ref="N21:R21"/>
    <mergeCell ref="S21:W21"/>
    <mergeCell ref="AA21:AB21"/>
    <mergeCell ref="AC21:AD21"/>
    <mergeCell ref="AE21:AF21"/>
    <mergeCell ref="AG19:AM19"/>
    <mergeCell ref="A20:C20"/>
    <mergeCell ref="D20:F20"/>
    <mergeCell ref="G20:J20"/>
    <mergeCell ref="L20:M20"/>
    <mergeCell ref="N20:R20"/>
    <mergeCell ref="S20:W20"/>
    <mergeCell ref="AA20:AB20"/>
    <mergeCell ref="AC20:AD20"/>
    <mergeCell ref="AE20:AF20"/>
    <mergeCell ref="AG20:AM20"/>
    <mergeCell ref="A19:C19"/>
    <mergeCell ref="D19:F19"/>
    <mergeCell ref="G19:J19"/>
    <mergeCell ref="L19:M19"/>
    <mergeCell ref="N19:R19"/>
    <mergeCell ref="S19:W19"/>
    <mergeCell ref="AA19:AB19"/>
    <mergeCell ref="AC19:AD19"/>
    <mergeCell ref="AE19:AF19"/>
    <mergeCell ref="AG65:AM65"/>
    <mergeCell ref="A66:C66"/>
    <mergeCell ref="D66:F66"/>
    <mergeCell ref="G66:J66"/>
    <mergeCell ref="L66:M66"/>
    <mergeCell ref="N66:R66"/>
    <mergeCell ref="S66:W66"/>
    <mergeCell ref="AA66:AB66"/>
    <mergeCell ref="AC66:AD66"/>
    <mergeCell ref="AE66:AF66"/>
    <mergeCell ref="AG66:AM66"/>
    <mergeCell ref="A65:C65"/>
    <mergeCell ref="D65:F65"/>
    <mergeCell ref="G65:J65"/>
    <mergeCell ref="L65:M65"/>
    <mergeCell ref="N65:R65"/>
    <mergeCell ref="S65:W65"/>
    <mergeCell ref="AA65:AB65"/>
    <mergeCell ref="AC65:AD65"/>
    <mergeCell ref="AE65:AF65"/>
    <mergeCell ref="AG63:AM63"/>
    <mergeCell ref="A64:C64"/>
    <mergeCell ref="D64:F64"/>
    <mergeCell ref="G64:J64"/>
    <mergeCell ref="L64:M64"/>
    <mergeCell ref="N64:R64"/>
    <mergeCell ref="S64:W64"/>
    <mergeCell ref="AA64:AB64"/>
    <mergeCell ref="AC64:AD64"/>
    <mergeCell ref="AE64:AF64"/>
    <mergeCell ref="AG64:AM64"/>
    <mergeCell ref="A63:C63"/>
    <mergeCell ref="D63:F63"/>
    <mergeCell ref="G63:J63"/>
    <mergeCell ref="L63:M63"/>
    <mergeCell ref="N63:R63"/>
    <mergeCell ref="S63:W63"/>
    <mergeCell ref="AA63:AB63"/>
    <mergeCell ref="AC63:AD63"/>
    <mergeCell ref="AE63:AF63"/>
    <mergeCell ref="AG61:AM61"/>
    <mergeCell ref="A62:C62"/>
    <mergeCell ref="D62:F62"/>
    <mergeCell ref="G62:J62"/>
    <mergeCell ref="L62:M62"/>
    <mergeCell ref="N62:R62"/>
    <mergeCell ref="S62:W62"/>
    <mergeCell ref="AA62:AB62"/>
    <mergeCell ref="AC62:AD62"/>
    <mergeCell ref="AE62:AF62"/>
    <mergeCell ref="AG62:AM62"/>
    <mergeCell ref="A61:C61"/>
    <mergeCell ref="D61:F61"/>
    <mergeCell ref="G61:J61"/>
    <mergeCell ref="L61:M61"/>
    <mergeCell ref="N61:R61"/>
    <mergeCell ref="S61:W61"/>
    <mergeCell ref="AA61:AB61"/>
    <mergeCell ref="AC61:AD61"/>
    <mergeCell ref="AE61:AF61"/>
    <mergeCell ref="AG59:AM59"/>
    <mergeCell ref="A60:C60"/>
    <mergeCell ref="D60:F60"/>
    <mergeCell ref="G60:J60"/>
    <mergeCell ref="L60:M60"/>
    <mergeCell ref="N60:R60"/>
    <mergeCell ref="S60:W60"/>
    <mergeCell ref="AA60:AB60"/>
    <mergeCell ref="AC60:AD60"/>
    <mergeCell ref="AE60:AF60"/>
    <mergeCell ref="AG60:AM60"/>
    <mergeCell ref="A59:C59"/>
    <mergeCell ref="D59:F59"/>
    <mergeCell ref="G59:J59"/>
    <mergeCell ref="L59:M59"/>
    <mergeCell ref="N59:R59"/>
    <mergeCell ref="S59:W59"/>
    <mergeCell ref="AA59:AB59"/>
    <mergeCell ref="AC59:AD59"/>
    <mergeCell ref="AE59:AF59"/>
    <mergeCell ref="AG57:AM57"/>
    <mergeCell ref="A58:C58"/>
    <mergeCell ref="D58:F58"/>
    <mergeCell ref="G58:J58"/>
    <mergeCell ref="L58:M58"/>
    <mergeCell ref="N58:R58"/>
    <mergeCell ref="S58:W58"/>
    <mergeCell ref="AA58:AB58"/>
    <mergeCell ref="AC58:AD58"/>
    <mergeCell ref="AE58:AF58"/>
    <mergeCell ref="AG58:AM58"/>
    <mergeCell ref="A57:C57"/>
    <mergeCell ref="D57:F57"/>
    <mergeCell ref="G57:J57"/>
    <mergeCell ref="L57:M57"/>
    <mergeCell ref="N57:R57"/>
    <mergeCell ref="S57:W57"/>
    <mergeCell ref="AA57:AB57"/>
    <mergeCell ref="AC57:AD57"/>
    <mergeCell ref="AE57:AF57"/>
    <mergeCell ref="AG55:AM55"/>
    <mergeCell ref="A56:C56"/>
    <mergeCell ref="D56:F56"/>
    <mergeCell ref="G56:J56"/>
    <mergeCell ref="L56:M56"/>
    <mergeCell ref="N56:R56"/>
    <mergeCell ref="S56:W56"/>
    <mergeCell ref="AA56:AB56"/>
    <mergeCell ref="AC56:AD56"/>
    <mergeCell ref="AE56:AF56"/>
    <mergeCell ref="AG56:AM56"/>
    <mergeCell ref="A55:C55"/>
    <mergeCell ref="D55:F55"/>
    <mergeCell ref="G55:J55"/>
    <mergeCell ref="L55:M55"/>
    <mergeCell ref="N55:R55"/>
    <mergeCell ref="S55:W55"/>
    <mergeCell ref="AA55:AB55"/>
    <mergeCell ref="AC55:AD55"/>
    <mergeCell ref="AE55:AF55"/>
    <mergeCell ref="AG53:AM53"/>
    <mergeCell ref="A54:C54"/>
    <mergeCell ref="D54:F54"/>
    <mergeCell ref="G54:J54"/>
    <mergeCell ref="L54:M54"/>
    <mergeCell ref="N54:R54"/>
    <mergeCell ref="S54:W54"/>
    <mergeCell ref="AA54:AB54"/>
    <mergeCell ref="AC54:AD54"/>
    <mergeCell ref="AE54:AF54"/>
    <mergeCell ref="AG54:AM54"/>
    <mergeCell ref="A53:C53"/>
    <mergeCell ref="D53:F53"/>
    <mergeCell ref="G53:J53"/>
    <mergeCell ref="L53:M53"/>
    <mergeCell ref="N53:R53"/>
    <mergeCell ref="S53:W53"/>
    <mergeCell ref="AA53:AB53"/>
    <mergeCell ref="AC53:AD53"/>
    <mergeCell ref="AE53:AF53"/>
    <mergeCell ref="AG51:AM51"/>
    <mergeCell ref="A52:C52"/>
    <mergeCell ref="D52:F52"/>
    <mergeCell ref="G52:J52"/>
    <mergeCell ref="L52:M52"/>
    <mergeCell ref="N52:R52"/>
    <mergeCell ref="S52:W52"/>
    <mergeCell ref="AA52:AB52"/>
    <mergeCell ref="AC52:AD52"/>
    <mergeCell ref="AE52:AF52"/>
    <mergeCell ref="AG52:AM52"/>
    <mergeCell ref="A51:C51"/>
    <mergeCell ref="D51:F51"/>
    <mergeCell ref="G51:J51"/>
    <mergeCell ref="L51:M51"/>
    <mergeCell ref="N51:R51"/>
    <mergeCell ref="S51:W51"/>
    <mergeCell ref="AA51:AB51"/>
    <mergeCell ref="AC51:AD51"/>
    <mergeCell ref="AE51:AF51"/>
    <mergeCell ref="AG49:AM49"/>
    <mergeCell ref="A50:C50"/>
    <mergeCell ref="D50:F50"/>
    <mergeCell ref="G50:J50"/>
    <mergeCell ref="L50:M50"/>
    <mergeCell ref="N50:R50"/>
    <mergeCell ref="S50:W50"/>
    <mergeCell ref="AA50:AB50"/>
    <mergeCell ref="AC50:AD50"/>
    <mergeCell ref="AE50:AF50"/>
    <mergeCell ref="AG50:AM50"/>
    <mergeCell ref="A49:C49"/>
    <mergeCell ref="D49:F49"/>
    <mergeCell ref="G49:J49"/>
    <mergeCell ref="L49:M49"/>
    <mergeCell ref="N49:R49"/>
    <mergeCell ref="S49:W49"/>
    <mergeCell ref="AA49:AB49"/>
    <mergeCell ref="AC49:AD49"/>
    <mergeCell ref="AE49:AF49"/>
    <mergeCell ref="AG47:AM47"/>
    <mergeCell ref="A48:C48"/>
    <mergeCell ref="D48:F48"/>
    <mergeCell ref="G48:J48"/>
    <mergeCell ref="L48:M48"/>
    <mergeCell ref="N48:R48"/>
    <mergeCell ref="S48:W48"/>
    <mergeCell ref="AA48:AB48"/>
    <mergeCell ref="AC48:AD48"/>
    <mergeCell ref="AE48:AF48"/>
    <mergeCell ref="AG48:AM48"/>
    <mergeCell ref="A47:C47"/>
    <mergeCell ref="D47:F47"/>
    <mergeCell ref="G47:J47"/>
    <mergeCell ref="L47:M47"/>
    <mergeCell ref="N47:R47"/>
    <mergeCell ref="S47:W47"/>
    <mergeCell ref="AA47:AB47"/>
    <mergeCell ref="AC47:AD47"/>
    <mergeCell ref="AE47:AF47"/>
    <mergeCell ref="AG45:AM45"/>
    <mergeCell ref="A46:C46"/>
    <mergeCell ref="D46:F46"/>
    <mergeCell ref="G46:J46"/>
    <mergeCell ref="L46:M46"/>
    <mergeCell ref="N46:R46"/>
    <mergeCell ref="S46:W46"/>
    <mergeCell ref="AA46:AB46"/>
    <mergeCell ref="AC46:AD46"/>
    <mergeCell ref="AE46:AF46"/>
    <mergeCell ref="AG46:AM46"/>
    <mergeCell ref="A45:C45"/>
    <mergeCell ref="D45:F45"/>
    <mergeCell ref="G45:J45"/>
    <mergeCell ref="L45:M45"/>
    <mergeCell ref="N45:R45"/>
    <mergeCell ref="S45:W45"/>
    <mergeCell ref="AA45:AB45"/>
    <mergeCell ref="AC45:AD45"/>
    <mergeCell ref="AE45:AF45"/>
    <mergeCell ref="AG43:AM43"/>
    <mergeCell ref="A44:C44"/>
    <mergeCell ref="D44:F44"/>
    <mergeCell ref="G44:J44"/>
    <mergeCell ref="L44:M44"/>
    <mergeCell ref="N44:R44"/>
    <mergeCell ref="S44:W44"/>
    <mergeCell ref="AA44:AB44"/>
    <mergeCell ref="AC44:AD44"/>
    <mergeCell ref="AE44:AF44"/>
    <mergeCell ref="AG44:AM44"/>
    <mergeCell ref="A43:C43"/>
    <mergeCell ref="D43:F43"/>
    <mergeCell ref="G43:J43"/>
    <mergeCell ref="L43:M43"/>
    <mergeCell ref="N43:R43"/>
    <mergeCell ref="S43:W43"/>
    <mergeCell ref="AA43:AB43"/>
    <mergeCell ref="AC43:AD43"/>
    <mergeCell ref="AE43:AF43"/>
    <mergeCell ref="AG89:AM89"/>
    <mergeCell ref="A90:C90"/>
    <mergeCell ref="D90:F90"/>
    <mergeCell ref="G90:J90"/>
    <mergeCell ref="L90:M90"/>
    <mergeCell ref="N90:R90"/>
    <mergeCell ref="S90:W90"/>
    <mergeCell ref="AA90:AB90"/>
    <mergeCell ref="AC90:AD90"/>
    <mergeCell ref="AE90:AF90"/>
    <mergeCell ref="AG90:AM90"/>
    <mergeCell ref="A89:C89"/>
    <mergeCell ref="D89:F89"/>
    <mergeCell ref="G89:J89"/>
    <mergeCell ref="L89:M89"/>
    <mergeCell ref="N89:R89"/>
    <mergeCell ref="S89:W89"/>
    <mergeCell ref="AA89:AB89"/>
    <mergeCell ref="AC89:AD89"/>
    <mergeCell ref="AE89:AF89"/>
    <mergeCell ref="AG87:AM87"/>
    <mergeCell ref="A88:C88"/>
    <mergeCell ref="D88:F88"/>
    <mergeCell ref="G88:J88"/>
    <mergeCell ref="L88:M88"/>
    <mergeCell ref="N88:R88"/>
    <mergeCell ref="S88:W88"/>
    <mergeCell ref="AA88:AB88"/>
    <mergeCell ref="AC88:AD88"/>
    <mergeCell ref="AE88:AF88"/>
    <mergeCell ref="AG88:AM88"/>
    <mergeCell ref="A87:C87"/>
    <mergeCell ref="D87:F87"/>
    <mergeCell ref="G87:J87"/>
    <mergeCell ref="L87:M87"/>
    <mergeCell ref="N87:R87"/>
    <mergeCell ref="S87:W87"/>
    <mergeCell ref="AA87:AB87"/>
    <mergeCell ref="AC87:AD87"/>
    <mergeCell ref="AE87:AF87"/>
    <mergeCell ref="AG85:AM85"/>
    <mergeCell ref="A86:C86"/>
    <mergeCell ref="D86:F86"/>
    <mergeCell ref="G86:J86"/>
    <mergeCell ref="L86:M86"/>
    <mergeCell ref="N86:R86"/>
    <mergeCell ref="S86:W86"/>
    <mergeCell ref="AA86:AB86"/>
    <mergeCell ref="AC86:AD86"/>
    <mergeCell ref="AE86:AF86"/>
    <mergeCell ref="AG86:AM86"/>
    <mergeCell ref="A85:C85"/>
    <mergeCell ref="D85:F85"/>
    <mergeCell ref="G85:J85"/>
    <mergeCell ref="L85:M85"/>
    <mergeCell ref="N85:R85"/>
    <mergeCell ref="S85:W85"/>
    <mergeCell ref="AA85:AB85"/>
    <mergeCell ref="AC85:AD85"/>
    <mergeCell ref="AE85:AF85"/>
    <mergeCell ref="AG83:AM83"/>
    <mergeCell ref="A84:C84"/>
    <mergeCell ref="D84:F84"/>
    <mergeCell ref="G84:J84"/>
    <mergeCell ref="L84:M84"/>
    <mergeCell ref="N84:R84"/>
    <mergeCell ref="S84:W84"/>
    <mergeCell ref="AA84:AB84"/>
    <mergeCell ref="AC84:AD84"/>
    <mergeCell ref="AE84:AF84"/>
    <mergeCell ref="AG84:AM84"/>
    <mergeCell ref="A83:C83"/>
    <mergeCell ref="D83:F83"/>
    <mergeCell ref="G83:J83"/>
    <mergeCell ref="L83:M83"/>
    <mergeCell ref="N83:R83"/>
    <mergeCell ref="S83:W83"/>
    <mergeCell ref="AA83:AB83"/>
    <mergeCell ref="AC83:AD83"/>
    <mergeCell ref="AE83:AF83"/>
    <mergeCell ref="AG81:AM81"/>
    <mergeCell ref="A82:C82"/>
    <mergeCell ref="D82:F82"/>
    <mergeCell ref="G82:J82"/>
    <mergeCell ref="L82:M82"/>
    <mergeCell ref="N82:R82"/>
    <mergeCell ref="S82:W82"/>
    <mergeCell ref="AA82:AB82"/>
    <mergeCell ref="AC82:AD82"/>
    <mergeCell ref="AE82:AF82"/>
    <mergeCell ref="AG82:AM82"/>
    <mergeCell ref="A81:C81"/>
    <mergeCell ref="D81:F81"/>
    <mergeCell ref="G81:J81"/>
    <mergeCell ref="L81:M81"/>
    <mergeCell ref="N81:R81"/>
    <mergeCell ref="S81:W81"/>
    <mergeCell ref="AA81:AB81"/>
    <mergeCell ref="AC81:AD81"/>
    <mergeCell ref="AE81:AF81"/>
    <mergeCell ref="AG79:AM79"/>
    <mergeCell ref="A80:C80"/>
    <mergeCell ref="D80:F80"/>
    <mergeCell ref="G80:J80"/>
    <mergeCell ref="L80:M80"/>
    <mergeCell ref="N80:R80"/>
    <mergeCell ref="S80:W80"/>
    <mergeCell ref="AA80:AB80"/>
    <mergeCell ref="AC80:AD80"/>
    <mergeCell ref="AE80:AF80"/>
    <mergeCell ref="AG80:AM80"/>
    <mergeCell ref="A79:C79"/>
    <mergeCell ref="D79:F79"/>
    <mergeCell ref="G79:J79"/>
    <mergeCell ref="L79:M79"/>
    <mergeCell ref="N79:R79"/>
    <mergeCell ref="S79:W79"/>
    <mergeCell ref="AA79:AB79"/>
    <mergeCell ref="AC79:AD79"/>
    <mergeCell ref="AE79:AF79"/>
    <mergeCell ref="AG77:AM77"/>
    <mergeCell ref="A78:C78"/>
    <mergeCell ref="D78:F78"/>
    <mergeCell ref="G78:J78"/>
    <mergeCell ref="L78:M78"/>
    <mergeCell ref="N78:R78"/>
    <mergeCell ref="S78:W78"/>
    <mergeCell ref="AA78:AB78"/>
    <mergeCell ref="AC78:AD78"/>
    <mergeCell ref="AE78:AF78"/>
    <mergeCell ref="AG78:AM78"/>
    <mergeCell ref="A77:C77"/>
    <mergeCell ref="D77:F77"/>
    <mergeCell ref="G77:J77"/>
    <mergeCell ref="L77:M77"/>
    <mergeCell ref="N77:R77"/>
    <mergeCell ref="S77:W77"/>
    <mergeCell ref="AA77:AB77"/>
    <mergeCell ref="AC77:AD77"/>
    <mergeCell ref="AE77:AF77"/>
    <mergeCell ref="AG75:AM75"/>
    <mergeCell ref="A76:C76"/>
    <mergeCell ref="D76:F76"/>
    <mergeCell ref="G76:J76"/>
    <mergeCell ref="L76:M76"/>
    <mergeCell ref="N76:R76"/>
    <mergeCell ref="S76:W76"/>
    <mergeCell ref="AA76:AB76"/>
    <mergeCell ref="AC76:AD76"/>
    <mergeCell ref="AE76:AF76"/>
    <mergeCell ref="AG76:AM76"/>
    <mergeCell ref="A75:C75"/>
    <mergeCell ref="D75:F75"/>
    <mergeCell ref="G75:J75"/>
    <mergeCell ref="L75:M75"/>
    <mergeCell ref="N75:R75"/>
    <mergeCell ref="S75:W75"/>
    <mergeCell ref="AA75:AB75"/>
    <mergeCell ref="AC75:AD75"/>
    <mergeCell ref="AE75:AF75"/>
    <mergeCell ref="AG73:AM73"/>
    <mergeCell ref="A74:C74"/>
    <mergeCell ref="D74:F74"/>
    <mergeCell ref="G74:J74"/>
    <mergeCell ref="L74:M74"/>
    <mergeCell ref="N74:R74"/>
    <mergeCell ref="S74:W74"/>
    <mergeCell ref="AA74:AB74"/>
    <mergeCell ref="AC74:AD74"/>
    <mergeCell ref="AE74:AF74"/>
    <mergeCell ref="AG74:AM74"/>
    <mergeCell ref="A73:C73"/>
    <mergeCell ref="D73:F73"/>
    <mergeCell ref="G73:J73"/>
    <mergeCell ref="L73:M73"/>
    <mergeCell ref="N73:R73"/>
    <mergeCell ref="S73:W73"/>
    <mergeCell ref="AA73:AB73"/>
    <mergeCell ref="AC73:AD73"/>
    <mergeCell ref="AE73:AF73"/>
    <mergeCell ref="AG71:AM71"/>
    <mergeCell ref="A72:C72"/>
    <mergeCell ref="D72:F72"/>
    <mergeCell ref="G72:J72"/>
    <mergeCell ref="L72:M72"/>
    <mergeCell ref="N72:R72"/>
    <mergeCell ref="S72:W72"/>
    <mergeCell ref="AA72:AB72"/>
    <mergeCell ref="AC72:AD72"/>
    <mergeCell ref="AE72:AF72"/>
    <mergeCell ref="AG72:AM72"/>
    <mergeCell ref="A71:C71"/>
    <mergeCell ref="D71:F71"/>
    <mergeCell ref="G71:J71"/>
    <mergeCell ref="L71:M71"/>
    <mergeCell ref="N71:R71"/>
    <mergeCell ref="S71:W71"/>
    <mergeCell ref="AA71:AB71"/>
    <mergeCell ref="AC71:AD71"/>
    <mergeCell ref="AE71:AF71"/>
    <mergeCell ref="AG69:AM69"/>
    <mergeCell ref="A70:C70"/>
    <mergeCell ref="D70:F70"/>
    <mergeCell ref="G70:J70"/>
    <mergeCell ref="L70:M70"/>
    <mergeCell ref="N70:R70"/>
    <mergeCell ref="S70:W70"/>
    <mergeCell ref="AA70:AB70"/>
    <mergeCell ref="AC70:AD70"/>
    <mergeCell ref="AE70:AF70"/>
    <mergeCell ref="AG70:AM70"/>
    <mergeCell ref="A69:C69"/>
    <mergeCell ref="D69:F69"/>
    <mergeCell ref="G69:J69"/>
    <mergeCell ref="L69:M69"/>
    <mergeCell ref="N69:R69"/>
    <mergeCell ref="S69:W69"/>
    <mergeCell ref="AA69:AB69"/>
    <mergeCell ref="AC69:AD69"/>
    <mergeCell ref="AE69:AF69"/>
    <mergeCell ref="AG67:AM67"/>
    <mergeCell ref="A68:C68"/>
    <mergeCell ref="D68:F68"/>
    <mergeCell ref="G68:J68"/>
    <mergeCell ref="L68:M68"/>
    <mergeCell ref="N68:R68"/>
    <mergeCell ref="S68:W68"/>
    <mergeCell ref="AA68:AB68"/>
    <mergeCell ref="AC68:AD68"/>
    <mergeCell ref="AE68:AF68"/>
    <mergeCell ref="AG68:AM68"/>
    <mergeCell ref="A67:C67"/>
    <mergeCell ref="D67:F67"/>
    <mergeCell ref="G67:J67"/>
    <mergeCell ref="L67:M67"/>
    <mergeCell ref="N67:R67"/>
    <mergeCell ref="S67:W67"/>
    <mergeCell ref="AA67:AB67"/>
    <mergeCell ref="AC67:AD67"/>
    <mergeCell ref="AE67:AF67"/>
    <mergeCell ref="AG113:AM113"/>
    <mergeCell ref="A114:C114"/>
    <mergeCell ref="D114:F114"/>
    <mergeCell ref="G114:J114"/>
    <mergeCell ref="L114:M114"/>
    <mergeCell ref="N114:R114"/>
    <mergeCell ref="S114:W114"/>
    <mergeCell ref="AA114:AB114"/>
    <mergeCell ref="AC114:AD114"/>
    <mergeCell ref="AE114:AF114"/>
    <mergeCell ref="AG114:AM114"/>
    <mergeCell ref="A113:C113"/>
    <mergeCell ref="D113:F113"/>
    <mergeCell ref="G113:J113"/>
    <mergeCell ref="L113:M113"/>
    <mergeCell ref="N113:R113"/>
    <mergeCell ref="S113:W113"/>
    <mergeCell ref="AA113:AB113"/>
    <mergeCell ref="AC113:AD113"/>
    <mergeCell ref="AE113:AF113"/>
    <mergeCell ref="AG111:AM111"/>
    <mergeCell ref="A112:C112"/>
    <mergeCell ref="D112:F112"/>
    <mergeCell ref="G112:J112"/>
    <mergeCell ref="L112:M112"/>
    <mergeCell ref="N112:R112"/>
    <mergeCell ref="S112:W112"/>
    <mergeCell ref="AA112:AB112"/>
    <mergeCell ref="AC112:AD112"/>
    <mergeCell ref="AE112:AF112"/>
    <mergeCell ref="AG112:AM112"/>
    <mergeCell ref="A111:C111"/>
    <mergeCell ref="D111:F111"/>
    <mergeCell ref="G111:J111"/>
    <mergeCell ref="L111:M111"/>
    <mergeCell ref="N111:R111"/>
    <mergeCell ref="S111:W111"/>
    <mergeCell ref="AA111:AB111"/>
    <mergeCell ref="AC111:AD111"/>
    <mergeCell ref="AE111:AF111"/>
    <mergeCell ref="AG109:AM109"/>
    <mergeCell ref="A110:C110"/>
    <mergeCell ref="D110:F110"/>
    <mergeCell ref="G110:J110"/>
    <mergeCell ref="L110:M110"/>
    <mergeCell ref="N110:R110"/>
    <mergeCell ref="S110:W110"/>
    <mergeCell ref="AA110:AB110"/>
    <mergeCell ref="AC110:AD110"/>
    <mergeCell ref="AE110:AF110"/>
    <mergeCell ref="AG110:AM110"/>
    <mergeCell ref="A109:C109"/>
    <mergeCell ref="D109:F109"/>
    <mergeCell ref="G109:J109"/>
    <mergeCell ref="L109:M109"/>
    <mergeCell ref="N109:R109"/>
    <mergeCell ref="S109:W109"/>
    <mergeCell ref="AA109:AB109"/>
    <mergeCell ref="AC109:AD109"/>
    <mergeCell ref="AE109:AF109"/>
    <mergeCell ref="AG107:AM107"/>
    <mergeCell ref="A108:C108"/>
    <mergeCell ref="D108:F108"/>
    <mergeCell ref="G108:J108"/>
    <mergeCell ref="L108:M108"/>
    <mergeCell ref="N108:R108"/>
    <mergeCell ref="S108:W108"/>
    <mergeCell ref="AA108:AB108"/>
    <mergeCell ref="AC108:AD108"/>
    <mergeCell ref="AE108:AF108"/>
    <mergeCell ref="AG108:AM108"/>
    <mergeCell ref="A107:C107"/>
    <mergeCell ref="D107:F107"/>
    <mergeCell ref="G107:J107"/>
    <mergeCell ref="L107:M107"/>
    <mergeCell ref="N107:R107"/>
    <mergeCell ref="S107:W107"/>
    <mergeCell ref="AA107:AB107"/>
    <mergeCell ref="AC107:AD107"/>
    <mergeCell ref="AE107:AF107"/>
    <mergeCell ref="AG105:AM105"/>
    <mergeCell ref="A106:C106"/>
    <mergeCell ref="D106:F106"/>
    <mergeCell ref="G106:J106"/>
    <mergeCell ref="L106:M106"/>
    <mergeCell ref="N106:R106"/>
    <mergeCell ref="S106:W106"/>
    <mergeCell ref="AA106:AB106"/>
    <mergeCell ref="AC106:AD106"/>
    <mergeCell ref="AE106:AF106"/>
    <mergeCell ref="AG106:AM106"/>
    <mergeCell ref="A105:C105"/>
    <mergeCell ref="D105:F105"/>
    <mergeCell ref="G105:J105"/>
    <mergeCell ref="L105:M105"/>
    <mergeCell ref="N105:R105"/>
    <mergeCell ref="S105:W105"/>
    <mergeCell ref="AA105:AB105"/>
    <mergeCell ref="AC105:AD105"/>
    <mergeCell ref="AE105:AF105"/>
    <mergeCell ref="AG103:AM103"/>
    <mergeCell ref="A104:C104"/>
    <mergeCell ref="D104:F104"/>
    <mergeCell ref="G104:J104"/>
    <mergeCell ref="L104:M104"/>
    <mergeCell ref="N104:R104"/>
    <mergeCell ref="S104:W104"/>
    <mergeCell ref="AA104:AB104"/>
    <mergeCell ref="AC104:AD104"/>
    <mergeCell ref="AE104:AF104"/>
    <mergeCell ref="AG104:AM104"/>
    <mergeCell ref="A103:C103"/>
    <mergeCell ref="D103:F103"/>
    <mergeCell ref="G103:J103"/>
    <mergeCell ref="L103:M103"/>
    <mergeCell ref="N103:R103"/>
    <mergeCell ref="S103:W103"/>
    <mergeCell ref="AA103:AB103"/>
    <mergeCell ref="AC103:AD103"/>
    <mergeCell ref="AE103:AF103"/>
    <mergeCell ref="AG101:AM101"/>
    <mergeCell ref="A102:C102"/>
    <mergeCell ref="D102:F102"/>
    <mergeCell ref="G102:J102"/>
    <mergeCell ref="L102:M102"/>
    <mergeCell ref="N102:R102"/>
    <mergeCell ref="S102:W102"/>
    <mergeCell ref="AA102:AB102"/>
    <mergeCell ref="AC102:AD102"/>
    <mergeCell ref="AE102:AF102"/>
    <mergeCell ref="AG102:AM102"/>
    <mergeCell ref="A101:C101"/>
    <mergeCell ref="D101:F101"/>
    <mergeCell ref="G101:J101"/>
    <mergeCell ref="L101:M101"/>
    <mergeCell ref="N101:R101"/>
    <mergeCell ref="S101:W101"/>
    <mergeCell ref="AA101:AB101"/>
    <mergeCell ref="AC101:AD101"/>
    <mergeCell ref="AE101:AF101"/>
    <mergeCell ref="AG99:AM99"/>
    <mergeCell ref="A100:C100"/>
    <mergeCell ref="D100:F100"/>
    <mergeCell ref="G100:J100"/>
    <mergeCell ref="L100:M100"/>
    <mergeCell ref="N100:R100"/>
    <mergeCell ref="S100:W100"/>
    <mergeCell ref="AA100:AB100"/>
    <mergeCell ref="AC100:AD100"/>
    <mergeCell ref="AE100:AF100"/>
    <mergeCell ref="AG100:AM100"/>
    <mergeCell ref="A99:C99"/>
    <mergeCell ref="D99:F99"/>
    <mergeCell ref="G99:J99"/>
    <mergeCell ref="L99:M99"/>
    <mergeCell ref="N99:R99"/>
    <mergeCell ref="S99:W99"/>
    <mergeCell ref="AA99:AB99"/>
    <mergeCell ref="AC99:AD99"/>
    <mergeCell ref="AE99:AF99"/>
    <mergeCell ref="AG97:AM97"/>
    <mergeCell ref="A98:C98"/>
    <mergeCell ref="D98:F98"/>
    <mergeCell ref="G98:J98"/>
    <mergeCell ref="L98:M98"/>
    <mergeCell ref="N98:R98"/>
    <mergeCell ref="S98:W98"/>
    <mergeCell ref="AA98:AB98"/>
    <mergeCell ref="AC98:AD98"/>
    <mergeCell ref="AE98:AF98"/>
    <mergeCell ref="AG98:AM98"/>
    <mergeCell ref="A97:C97"/>
    <mergeCell ref="D97:F97"/>
    <mergeCell ref="G97:J97"/>
    <mergeCell ref="L97:M97"/>
    <mergeCell ref="N97:R97"/>
    <mergeCell ref="S97:W97"/>
    <mergeCell ref="AA97:AB97"/>
    <mergeCell ref="AC97:AD97"/>
    <mergeCell ref="AE97:AF97"/>
    <mergeCell ref="AG95:AM95"/>
    <mergeCell ref="A96:C96"/>
    <mergeCell ref="D96:F96"/>
    <mergeCell ref="G96:J96"/>
    <mergeCell ref="L96:M96"/>
    <mergeCell ref="N96:R96"/>
    <mergeCell ref="S96:W96"/>
    <mergeCell ref="AA96:AB96"/>
    <mergeCell ref="AC96:AD96"/>
    <mergeCell ref="AE96:AF96"/>
    <mergeCell ref="AG96:AM96"/>
    <mergeCell ref="A95:C95"/>
    <mergeCell ref="D95:F95"/>
    <mergeCell ref="G95:J95"/>
    <mergeCell ref="L95:M95"/>
    <mergeCell ref="N95:R95"/>
    <mergeCell ref="S95:W95"/>
    <mergeCell ref="AA95:AB95"/>
    <mergeCell ref="AC95:AD95"/>
    <mergeCell ref="AE95:AF95"/>
    <mergeCell ref="L93:M93"/>
    <mergeCell ref="N93:R93"/>
    <mergeCell ref="S93:W93"/>
    <mergeCell ref="AA93:AB93"/>
    <mergeCell ref="AC93:AD93"/>
    <mergeCell ref="AE93:AF93"/>
    <mergeCell ref="AG93:AM93"/>
    <mergeCell ref="A94:C94"/>
    <mergeCell ref="D94:F94"/>
    <mergeCell ref="G94:J94"/>
    <mergeCell ref="L94:M94"/>
    <mergeCell ref="N94:R94"/>
    <mergeCell ref="S94:W94"/>
    <mergeCell ref="AA94:AB94"/>
    <mergeCell ref="AC94:AD94"/>
    <mergeCell ref="AE94:AF94"/>
    <mergeCell ref="AG94:AM94"/>
    <mergeCell ref="AG140:AM140"/>
    <mergeCell ref="A91:C91"/>
    <mergeCell ref="D91:F91"/>
    <mergeCell ref="G91:J91"/>
    <mergeCell ref="L91:M91"/>
    <mergeCell ref="N91:R91"/>
    <mergeCell ref="S91:W91"/>
    <mergeCell ref="AA91:AB91"/>
    <mergeCell ref="AC91:AD91"/>
    <mergeCell ref="AE91:AF91"/>
    <mergeCell ref="AG91:AM91"/>
    <mergeCell ref="A92:C92"/>
    <mergeCell ref="D92:F92"/>
    <mergeCell ref="G92:J92"/>
    <mergeCell ref="L92:M92"/>
    <mergeCell ref="N92:R92"/>
    <mergeCell ref="S92:W92"/>
    <mergeCell ref="AA92:AB92"/>
    <mergeCell ref="AC92:AD92"/>
    <mergeCell ref="AE92:AF92"/>
    <mergeCell ref="AG92:AM92"/>
    <mergeCell ref="A93:C93"/>
    <mergeCell ref="D93:F93"/>
    <mergeCell ref="G93:J93"/>
    <mergeCell ref="A140:C140"/>
    <mergeCell ref="D140:F140"/>
    <mergeCell ref="G140:J140"/>
    <mergeCell ref="L140:M140"/>
    <mergeCell ref="N140:R140"/>
    <mergeCell ref="S140:W140"/>
    <mergeCell ref="AA140:AB140"/>
    <mergeCell ref="AC140:AD140"/>
    <mergeCell ref="AG138:AM138"/>
    <mergeCell ref="A139:C139"/>
    <mergeCell ref="D139:F139"/>
    <mergeCell ref="G139:J139"/>
    <mergeCell ref="L139:M139"/>
    <mergeCell ref="N139:R139"/>
    <mergeCell ref="S139:W139"/>
    <mergeCell ref="AA139:AB139"/>
    <mergeCell ref="AC139:AD139"/>
    <mergeCell ref="AE139:AF139"/>
    <mergeCell ref="AG139:AM139"/>
    <mergeCell ref="A138:C138"/>
    <mergeCell ref="D138:F138"/>
    <mergeCell ref="G138:J138"/>
    <mergeCell ref="L138:M138"/>
    <mergeCell ref="N138:R138"/>
    <mergeCell ref="S138:W138"/>
    <mergeCell ref="AA138:AB138"/>
    <mergeCell ref="AC138:AD138"/>
    <mergeCell ref="AE138:AF138"/>
    <mergeCell ref="AG136:AM136"/>
    <mergeCell ref="A137:C137"/>
    <mergeCell ref="D137:F137"/>
    <mergeCell ref="G137:J137"/>
    <mergeCell ref="L137:M137"/>
    <mergeCell ref="N137:R137"/>
    <mergeCell ref="S137:W137"/>
    <mergeCell ref="AA137:AB137"/>
    <mergeCell ref="AC137:AD137"/>
    <mergeCell ref="AE137:AF137"/>
    <mergeCell ref="AG137:AM137"/>
    <mergeCell ref="A136:C136"/>
    <mergeCell ref="D136:F136"/>
    <mergeCell ref="G136:J136"/>
    <mergeCell ref="L136:M136"/>
    <mergeCell ref="N136:R136"/>
    <mergeCell ref="S136:W136"/>
    <mergeCell ref="AA136:AB136"/>
    <mergeCell ref="AC136:AD136"/>
    <mergeCell ref="AE136:AF136"/>
    <mergeCell ref="AG134:AM134"/>
    <mergeCell ref="A135:C135"/>
    <mergeCell ref="D135:F135"/>
    <mergeCell ref="G135:J135"/>
    <mergeCell ref="L135:M135"/>
    <mergeCell ref="N135:R135"/>
    <mergeCell ref="S135:W135"/>
    <mergeCell ref="AA135:AB135"/>
    <mergeCell ref="AC135:AD135"/>
    <mergeCell ref="AE135:AF135"/>
    <mergeCell ref="AG135:AM135"/>
    <mergeCell ref="A134:C134"/>
    <mergeCell ref="D134:F134"/>
    <mergeCell ref="G134:J134"/>
    <mergeCell ref="L134:M134"/>
    <mergeCell ref="N134:R134"/>
    <mergeCell ref="S134:W134"/>
    <mergeCell ref="AA134:AB134"/>
    <mergeCell ref="AC134:AD134"/>
    <mergeCell ref="AE134:AF134"/>
    <mergeCell ref="AG132:AM132"/>
    <mergeCell ref="A133:C133"/>
    <mergeCell ref="D133:F133"/>
    <mergeCell ref="G133:J133"/>
    <mergeCell ref="L133:M133"/>
    <mergeCell ref="N133:R133"/>
    <mergeCell ref="S133:W133"/>
    <mergeCell ref="AA133:AB133"/>
    <mergeCell ref="AC133:AD133"/>
    <mergeCell ref="AE133:AF133"/>
    <mergeCell ref="AG133:AM133"/>
    <mergeCell ref="A132:C132"/>
    <mergeCell ref="D132:F132"/>
    <mergeCell ref="G132:J132"/>
    <mergeCell ref="L132:M132"/>
    <mergeCell ref="N132:R132"/>
    <mergeCell ref="S132:W132"/>
    <mergeCell ref="AA132:AB132"/>
    <mergeCell ref="AC132:AD132"/>
    <mergeCell ref="AE132:AF132"/>
    <mergeCell ref="AG130:AM130"/>
    <mergeCell ref="A131:C131"/>
    <mergeCell ref="D131:F131"/>
    <mergeCell ref="G131:J131"/>
    <mergeCell ref="L131:M131"/>
    <mergeCell ref="N131:R131"/>
    <mergeCell ref="S131:W131"/>
    <mergeCell ref="AA131:AB131"/>
    <mergeCell ref="AC131:AD131"/>
    <mergeCell ref="AE131:AF131"/>
    <mergeCell ref="AG131:AM131"/>
    <mergeCell ref="A130:C130"/>
    <mergeCell ref="D130:F130"/>
    <mergeCell ref="G130:J130"/>
    <mergeCell ref="L130:M130"/>
    <mergeCell ref="N130:R130"/>
    <mergeCell ref="S130:W130"/>
    <mergeCell ref="AA130:AB130"/>
    <mergeCell ref="AC130:AD130"/>
    <mergeCell ref="AE130:AF130"/>
    <mergeCell ref="AG128:AM128"/>
    <mergeCell ref="A129:C129"/>
    <mergeCell ref="D129:F129"/>
    <mergeCell ref="G129:J129"/>
    <mergeCell ref="L129:M129"/>
    <mergeCell ref="N129:R129"/>
    <mergeCell ref="S129:W129"/>
    <mergeCell ref="AA129:AB129"/>
    <mergeCell ref="AC129:AD129"/>
    <mergeCell ref="AE129:AF129"/>
    <mergeCell ref="AG129:AM129"/>
    <mergeCell ref="A128:C128"/>
    <mergeCell ref="D128:F128"/>
    <mergeCell ref="G128:J128"/>
    <mergeCell ref="L128:M128"/>
    <mergeCell ref="N128:R128"/>
    <mergeCell ref="S128:W128"/>
    <mergeCell ref="AA128:AB128"/>
    <mergeCell ref="AC128:AD128"/>
    <mergeCell ref="AE128:AF128"/>
    <mergeCell ref="AG126:AM126"/>
    <mergeCell ref="A127:C127"/>
    <mergeCell ref="D127:F127"/>
    <mergeCell ref="G127:J127"/>
    <mergeCell ref="L127:M127"/>
    <mergeCell ref="N127:R127"/>
    <mergeCell ref="S127:W127"/>
    <mergeCell ref="AA127:AB127"/>
    <mergeCell ref="AC127:AD127"/>
    <mergeCell ref="AE127:AF127"/>
    <mergeCell ref="AG127:AM127"/>
    <mergeCell ref="A126:C126"/>
    <mergeCell ref="D126:F126"/>
    <mergeCell ref="G126:J126"/>
    <mergeCell ref="L126:M126"/>
    <mergeCell ref="N126:R126"/>
    <mergeCell ref="S126:W126"/>
    <mergeCell ref="AA126:AB126"/>
    <mergeCell ref="AC126:AD126"/>
    <mergeCell ref="AE126:AF126"/>
    <mergeCell ref="AG124:AM124"/>
    <mergeCell ref="A125:C125"/>
    <mergeCell ref="D125:F125"/>
    <mergeCell ref="G125:J125"/>
    <mergeCell ref="L125:M125"/>
    <mergeCell ref="N125:R125"/>
    <mergeCell ref="S125:W125"/>
    <mergeCell ref="AA125:AB125"/>
    <mergeCell ref="AC125:AD125"/>
    <mergeCell ref="AE125:AF125"/>
    <mergeCell ref="AG125:AM125"/>
    <mergeCell ref="A124:C124"/>
    <mergeCell ref="D124:F124"/>
    <mergeCell ref="G124:J124"/>
    <mergeCell ref="L124:M124"/>
    <mergeCell ref="N124:R124"/>
    <mergeCell ref="S124:W124"/>
    <mergeCell ref="AA124:AB124"/>
    <mergeCell ref="AC124:AD124"/>
    <mergeCell ref="AE124:AF124"/>
    <mergeCell ref="AG122:AM122"/>
    <mergeCell ref="A123:C123"/>
    <mergeCell ref="D123:F123"/>
    <mergeCell ref="G123:J123"/>
    <mergeCell ref="L123:M123"/>
    <mergeCell ref="N123:R123"/>
    <mergeCell ref="S123:W123"/>
    <mergeCell ref="AA123:AB123"/>
    <mergeCell ref="AC123:AD123"/>
    <mergeCell ref="AE123:AF123"/>
    <mergeCell ref="AG123:AM123"/>
    <mergeCell ref="A122:C122"/>
    <mergeCell ref="D122:F122"/>
    <mergeCell ref="G122:J122"/>
    <mergeCell ref="L122:M122"/>
    <mergeCell ref="N122:R122"/>
    <mergeCell ref="S122:W122"/>
    <mergeCell ref="AA122:AB122"/>
    <mergeCell ref="AC122:AD122"/>
    <mergeCell ref="AE122:AF122"/>
    <mergeCell ref="AG119:AM119"/>
    <mergeCell ref="AG120:AM120"/>
    <mergeCell ref="A121:C121"/>
    <mergeCell ref="D121:F121"/>
    <mergeCell ref="G121:J121"/>
    <mergeCell ref="L121:M121"/>
    <mergeCell ref="N121:R121"/>
    <mergeCell ref="S121:W121"/>
    <mergeCell ref="AA121:AB121"/>
    <mergeCell ref="AC121:AD121"/>
    <mergeCell ref="AE121:AF121"/>
    <mergeCell ref="AG121:AM121"/>
    <mergeCell ref="A120:C120"/>
    <mergeCell ref="D120:F120"/>
    <mergeCell ref="G120:J120"/>
    <mergeCell ref="L120:M120"/>
    <mergeCell ref="N120:R120"/>
    <mergeCell ref="S120:W120"/>
    <mergeCell ref="AA120:AB120"/>
    <mergeCell ref="AC120:AD120"/>
    <mergeCell ref="AE120:AF120"/>
    <mergeCell ref="AG116:AM116"/>
    <mergeCell ref="A117:C117"/>
    <mergeCell ref="D117:F117"/>
    <mergeCell ref="G117:J117"/>
    <mergeCell ref="L117:M117"/>
    <mergeCell ref="N117:R117"/>
    <mergeCell ref="S117:W117"/>
    <mergeCell ref="AA117:AB117"/>
    <mergeCell ref="AC117:AD117"/>
    <mergeCell ref="AE117:AF117"/>
    <mergeCell ref="AG117:AM117"/>
    <mergeCell ref="D118:F118"/>
    <mergeCell ref="G118:J118"/>
    <mergeCell ref="A165:C165"/>
    <mergeCell ref="D165:F165"/>
    <mergeCell ref="G165:J165"/>
    <mergeCell ref="L165:M165"/>
    <mergeCell ref="N165:R165"/>
    <mergeCell ref="S165:W165"/>
    <mergeCell ref="AA165:AB165"/>
    <mergeCell ref="AC165:AD165"/>
    <mergeCell ref="L118:M118"/>
    <mergeCell ref="N118:R118"/>
    <mergeCell ref="S118:W118"/>
    <mergeCell ref="AA118:AB118"/>
    <mergeCell ref="AC118:AD118"/>
    <mergeCell ref="AE118:AF118"/>
    <mergeCell ref="AE140:AF140"/>
    <mergeCell ref="AE165:AF165"/>
    <mergeCell ref="AG118:AM118"/>
    <mergeCell ref="A119:C119"/>
    <mergeCell ref="D119:F119"/>
    <mergeCell ref="A163:C163"/>
    <mergeCell ref="D163:F163"/>
    <mergeCell ref="G163:J163"/>
    <mergeCell ref="L163:M163"/>
    <mergeCell ref="N163:R163"/>
    <mergeCell ref="S163:W163"/>
    <mergeCell ref="AA163:AB163"/>
    <mergeCell ref="AC163:AD163"/>
    <mergeCell ref="AE163:AF163"/>
    <mergeCell ref="A116:C116"/>
    <mergeCell ref="D116:F116"/>
    <mergeCell ref="G116:J116"/>
    <mergeCell ref="L116:M116"/>
    <mergeCell ref="N116:R116"/>
    <mergeCell ref="S116:W116"/>
    <mergeCell ref="AA116:AB116"/>
    <mergeCell ref="AC116:AD116"/>
    <mergeCell ref="AE116:AF116"/>
    <mergeCell ref="G119:J119"/>
    <mergeCell ref="L119:M119"/>
    <mergeCell ref="N119:R119"/>
    <mergeCell ref="S119:W119"/>
    <mergeCell ref="AA119:AB119"/>
    <mergeCell ref="AC119:AD119"/>
    <mergeCell ref="AE119:AF119"/>
    <mergeCell ref="A118:C118"/>
    <mergeCell ref="AG165:AM165"/>
    <mergeCell ref="AG161:AM161"/>
    <mergeCell ref="A162:C162"/>
    <mergeCell ref="D162:F162"/>
    <mergeCell ref="G162:J162"/>
    <mergeCell ref="L162:M162"/>
    <mergeCell ref="N162:R162"/>
    <mergeCell ref="S162:W162"/>
    <mergeCell ref="AA162:AB162"/>
    <mergeCell ref="AC162:AD162"/>
    <mergeCell ref="AE162:AF162"/>
    <mergeCell ref="AG162:AM162"/>
    <mergeCell ref="A161:C161"/>
    <mergeCell ref="D161:F161"/>
    <mergeCell ref="G161:J161"/>
    <mergeCell ref="L161:M161"/>
    <mergeCell ref="N161:R161"/>
    <mergeCell ref="S161:W161"/>
    <mergeCell ref="AA161:AB161"/>
    <mergeCell ref="AC161:AD161"/>
    <mergeCell ref="AE161:AF161"/>
    <mergeCell ref="AG163:AM163"/>
    <mergeCell ref="A164:C164"/>
    <mergeCell ref="D164:F164"/>
    <mergeCell ref="G164:J164"/>
    <mergeCell ref="L164:M164"/>
    <mergeCell ref="N164:R164"/>
    <mergeCell ref="S164:W164"/>
    <mergeCell ref="AA164:AB164"/>
    <mergeCell ref="AC164:AD164"/>
    <mergeCell ref="AE164:AF164"/>
    <mergeCell ref="AG164:AM164"/>
    <mergeCell ref="AG159:AM159"/>
    <mergeCell ref="A160:C160"/>
    <mergeCell ref="D160:F160"/>
    <mergeCell ref="G160:J160"/>
    <mergeCell ref="L160:M160"/>
    <mergeCell ref="N160:R160"/>
    <mergeCell ref="S160:W160"/>
    <mergeCell ref="AA160:AB160"/>
    <mergeCell ref="AC160:AD160"/>
    <mergeCell ref="AE160:AF160"/>
    <mergeCell ref="AG160:AM160"/>
    <mergeCell ref="A159:C159"/>
    <mergeCell ref="D159:F159"/>
    <mergeCell ref="G159:J159"/>
    <mergeCell ref="L159:M159"/>
    <mergeCell ref="N159:R159"/>
    <mergeCell ref="S159:W159"/>
    <mergeCell ref="AA159:AB159"/>
    <mergeCell ref="AC159:AD159"/>
    <mergeCell ref="AE159:AF159"/>
    <mergeCell ref="AG157:AM157"/>
    <mergeCell ref="A158:C158"/>
    <mergeCell ref="D158:F158"/>
    <mergeCell ref="G158:J158"/>
    <mergeCell ref="L158:M158"/>
    <mergeCell ref="N158:R158"/>
    <mergeCell ref="S158:W158"/>
    <mergeCell ref="AA158:AB158"/>
    <mergeCell ref="AC158:AD158"/>
    <mergeCell ref="AE158:AF158"/>
    <mergeCell ref="AG158:AM158"/>
    <mergeCell ref="A157:C157"/>
    <mergeCell ref="D157:F157"/>
    <mergeCell ref="G157:J157"/>
    <mergeCell ref="L157:M157"/>
    <mergeCell ref="N157:R157"/>
    <mergeCell ref="S157:W157"/>
    <mergeCell ref="AA157:AB157"/>
    <mergeCell ref="AC157:AD157"/>
    <mergeCell ref="AE157:AF157"/>
    <mergeCell ref="AG155:AM155"/>
    <mergeCell ref="A156:C156"/>
    <mergeCell ref="D156:F156"/>
    <mergeCell ref="G156:J156"/>
    <mergeCell ref="L156:M156"/>
    <mergeCell ref="N156:R156"/>
    <mergeCell ref="S156:W156"/>
    <mergeCell ref="AA156:AB156"/>
    <mergeCell ref="AC156:AD156"/>
    <mergeCell ref="AE156:AF156"/>
    <mergeCell ref="AG156:AM156"/>
    <mergeCell ref="A155:C155"/>
    <mergeCell ref="D155:F155"/>
    <mergeCell ref="G155:J155"/>
    <mergeCell ref="L155:M155"/>
    <mergeCell ref="N155:R155"/>
    <mergeCell ref="S155:W155"/>
    <mergeCell ref="AA155:AB155"/>
    <mergeCell ref="AC155:AD155"/>
    <mergeCell ref="AE155:AF155"/>
    <mergeCell ref="AG153:AM153"/>
    <mergeCell ref="A154:C154"/>
    <mergeCell ref="D154:F154"/>
    <mergeCell ref="G154:J154"/>
    <mergeCell ref="L154:M154"/>
    <mergeCell ref="N154:R154"/>
    <mergeCell ref="S154:W154"/>
    <mergeCell ref="AA154:AB154"/>
    <mergeCell ref="AC154:AD154"/>
    <mergeCell ref="AE154:AF154"/>
    <mergeCell ref="AG154:AM154"/>
    <mergeCell ref="A153:C153"/>
    <mergeCell ref="D153:F153"/>
    <mergeCell ref="G153:J153"/>
    <mergeCell ref="L153:M153"/>
    <mergeCell ref="N153:R153"/>
    <mergeCell ref="S153:W153"/>
    <mergeCell ref="AA153:AB153"/>
    <mergeCell ref="AC153:AD153"/>
    <mergeCell ref="AE153:AF153"/>
    <mergeCell ref="AG151:AM151"/>
    <mergeCell ref="A152:C152"/>
    <mergeCell ref="D152:F152"/>
    <mergeCell ref="G152:J152"/>
    <mergeCell ref="L152:M152"/>
    <mergeCell ref="N152:R152"/>
    <mergeCell ref="S152:W152"/>
    <mergeCell ref="AA152:AB152"/>
    <mergeCell ref="AC152:AD152"/>
    <mergeCell ref="AE152:AF152"/>
    <mergeCell ref="AG152:AM152"/>
    <mergeCell ref="A151:C151"/>
    <mergeCell ref="D151:F151"/>
    <mergeCell ref="G151:J151"/>
    <mergeCell ref="L151:M151"/>
    <mergeCell ref="N151:R151"/>
    <mergeCell ref="S151:W151"/>
    <mergeCell ref="AA151:AB151"/>
    <mergeCell ref="AC151:AD151"/>
    <mergeCell ref="AE151:AF151"/>
    <mergeCell ref="AG149:AM149"/>
    <mergeCell ref="A150:C150"/>
    <mergeCell ref="D150:F150"/>
    <mergeCell ref="G150:J150"/>
    <mergeCell ref="L150:M150"/>
    <mergeCell ref="N150:R150"/>
    <mergeCell ref="S150:W150"/>
    <mergeCell ref="AA150:AB150"/>
    <mergeCell ref="AC150:AD150"/>
    <mergeCell ref="AE150:AF150"/>
    <mergeCell ref="AG150:AM150"/>
    <mergeCell ref="A149:C149"/>
    <mergeCell ref="D149:F149"/>
    <mergeCell ref="G149:J149"/>
    <mergeCell ref="L149:M149"/>
    <mergeCell ref="N149:R149"/>
    <mergeCell ref="S149:W149"/>
    <mergeCell ref="AA149:AB149"/>
    <mergeCell ref="AC149:AD149"/>
    <mergeCell ref="AE149:AF149"/>
    <mergeCell ref="AG147:AM147"/>
    <mergeCell ref="A148:C148"/>
    <mergeCell ref="D148:F148"/>
    <mergeCell ref="G148:J148"/>
    <mergeCell ref="L148:M148"/>
    <mergeCell ref="N148:R148"/>
    <mergeCell ref="S148:W148"/>
    <mergeCell ref="AA148:AB148"/>
    <mergeCell ref="AC148:AD148"/>
    <mergeCell ref="AE148:AF148"/>
    <mergeCell ref="AG148:AM148"/>
    <mergeCell ref="A147:C147"/>
    <mergeCell ref="D147:F147"/>
    <mergeCell ref="G147:J147"/>
    <mergeCell ref="L147:M147"/>
    <mergeCell ref="N147:R147"/>
    <mergeCell ref="S147:W147"/>
    <mergeCell ref="AA147:AB147"/>
    <mergeCell ref="AC147:AD147"/>
    <mergeCell ref="AE147:AF147"/>
    <mergeCell ref="AG145:AM145"/>
    <mergeCell ref="A146:C146"/>
    <mergeCell ref="D146:F146"/>
    <mergeCell ref="G146:J146"/>
    <mergeCell ref="L146:M146"/>
    <mergeCell ref="N146:R146"/>
    <mergeCell ref="S146:W146"/>
    <mergeCell ref="AA146:AB146"/>
    <mergeCell ref="AC146:AD146"/>
    <mergeCell ref="AE146:AF146"/>
    <mergeCell ref="AG146:AM146"/>
    <mergeCell ref="A145:C145"/>
    <mergeCell ref="D145:F145"/>
    <mergeCell ref="G145:J145"/>
    <mergeCell ref="L145:M145"/>
    <mergeCell ref="N145:R145"/>
    <mergeCell ref="S145:W145"/>
    <mergeCell ref="AA145:AB145"/>
    <mergeCell ref="AC145:AD145"/>
    <mergeCell ref="AE145:AF145"/>
    <mergeCell ref="AG143:AM143"/>
    <mergeCell ref="A144:C144"/>
    <mergeCell ref="D144:F144"/>
    <mergeCell ref="G144:J144"/>
    <mergeCell ref="L144:M144"/>
    <mergeCell ref="N144:R144"/>
    <mergeCell ref="S144:W144"/>
    <mergeCell ref="AA144:AB144"/>
    <mergeCell ref="AC144:AD144"/>
    <mergeCell ref="AE144:AF144"/>
    <mergeCell ref="AG144:AM144"/>
    <mergeCell ref="A143:C143"/>
    <mergeCell ref="D143:F143"/>
    <mergeCell ref="G143:J143"/>
    <mergeCell ref="L143:M143"/>
    <mergeCell ref="N143:R143"/>
    <mergeCell ref="S143:W143"/>
    <mergeCell ref="AA143:AB143"/>
    <mergeCell ref="AC143:AD143"/>
    <mergeCell ref="AE143:AF143"/>
    <mergeCell ref="AG141:AM141"/>
    <mergeCell ref="A142:C142"/>
    <mergeCell ref="D142:F142"/>
    <mergeCell ref="G142:J142"/>
    <mergeCell ref="L142:M142"/>
    <mergeCell ref="N142:R142"/>
    <mergeCell ref="S142:W142"/>
    <mergeCell ref="AA142:AB142"/>
    <mergeCell ref="AC142:AD142"/>
    <mergeCell ref="AE142:AF142"/>
    <mergeCell ref="AG142:AM142"/>
    <mergeCell ref="A141:C141"/>
    <mergeCell ref="D141:F141"/>
    <mergeCell ref="G141:J141"/>
    <mergeCell ref="L141:M141"/>
    <mergeCell ref="N141:R141"/>
    <mergeCell ref="S141:W141"/>
    <mergeCell ref="AA141:AB141"/>
    <mergeCell ref="AC141:AD141"/>
    <mergeCell ref="AE141:AF141"/>
    <mergeCell ref="AG272:AM272"/>
    <mergeCell ref="A273:C273"/>
    <mergeCell ref="D273:F273"/>
    <mergeCell ref="G273:J273"/>
    <mergeCell ref="L273:M273"/>
    <mergeCell ref="N273:R273"/>
    <mergeCell ref="S273:W273"/>
    <mergeCell ref="AA273:AB273"/>
    <mergeCell ref="AC273:AD273"/>
    <mergeCell ref="AE273:AF273"/>
    <mergeCell ref="AG273:AM273"/>
    <mergeCell ref="A272:C272"/>
    <mergeCell ref="D272:F272"/>
    <mergeCell ref="G272:J272"/>
    <mergeCell ref="L272:M272"/>
    <mergeCell ref="N272:R272"/>
    <mergeCell ref="S272:W272"/>
    <mergeCell ref="AA272:AB272"/>
    <mergeCell ref="AC272:AD272"/>
    <mergeCell ref="AE272:AF272"/>
    <mergeCell ref="AG270:AM270"/>
    <mergeCell ref="A271:C271"/>
    <mergeCell ref="D271:F271"/>
    <mergeCell ref="G271:J271"/>
    <mergeCell ref="L271:M271"/>
    <mergeCell ref="N271:R271"/>
    <mergeCell ref="S271:W271"/>
    <mergeCell ref="AA271:AB271"/>
    <mergeCell ref="AC271:AD271"/>
    <mergeCell ref="AE271:AF271"/>
    <mergeCell ref="AG271:AM271"/>
    <mergeCell ref="A270:C270"/>
    <mergeCell ref="D270:F270"/>
    <mergeCell ref="G270:J270"/>
    <mergeCell ref="L270:M270"/>
    <mergeCell ref="N270:R270"/>
    <mergeCell ref="S270:W270"/>
    <mergeCell ref="AA270:AB270"/>
    <mergeCell ref="AC270:AD270"/>
    <mergeCell ref="AE270:AF270"/>
    <mergeCell ref="AG268:AM268"/>
    <mergeCell ref="A269:C269"/>
    <mergeCell ref="D269:F269"/>
    <mergeCell ref="G269:J269"/>
    <mergeCell ref="L269:M269"/>
    <mergeCell ref="N269:R269"/>
    <mergeCell ref="S269:W269"/>
    <mergeCell ref="AA269:AB269"/>
    <mergeCell ref="AC269:AD269"/>
    <mergeCell ref="AE269:AF269"/>
    <mergeCell ref="AG269:AM269"/>
    <mergeCell ref="A268:C268"/>
    <mergeCell ref="D268:F268"/>
    <mergeCell ref="G268:J268"/>
    <mergeCell ref="L268:M268"/>
    <mergeCell ref="N268:R268"/>
    <mergeCell ref="S268:W268"/>
    <mergeCell ref="AA268:AB268"/>
    <mergeCell ref="AC268:AD268"/>
    <mergeCell ref="AE268:AF268"/>
    <mergeCell ref="AG266:AM266"/>
    <mergeCell ref="A267:C267"/>
    <mergeCell ref="D267:F267"/>
    <mergeCell ref="G267:J267"/>
    <mergeCell ref="L267:M267"/>
    <mergeCell ref="N267:R267"/>
    <mergeCell ref="S267:W267"/>
    <mergeCell ref="AA267:AB267"/>
    <mergeCell ref="AC267:AD267"/>
    <mergeCell ref="AE267:AF267"/>
    <mergeCell ref="AG267:AM267"/>
    <mergeCell ref="A266:C266"/>
    <mergeCell ref="D266:F266"/>
    <mergeCell ref="G266:J266"/>
    <mergeCell ref="L266:M266"/>
    <mergeCell ref="N266:R266"/>
    <mergeCell ref="S266:W266"/>
    <mergeCell ref="AA266:AB266"/>
    <mergeCell ref="AC266:AD266"/>
    <mergeCell ref="AE266:AF266"/>
    <mergeCell ref="AG264:AM264"/>
    <mergeCell ref="A265:C265"/>
    <mergeCell ref="D265:F265"/>
    <mergeCell ref="G265:J265"/>
    <mergeCell ref="L265:M265"/>
    <mergeCell ref="N265:R265"/>
    <mergeCell ref="S265:W265"/>
    <mergeCell ref="AA265:AB265"/>
    <mergeCell ref="AC265:AD265"/>
    <mergeCell ref="AE265:AF265"/>
    <mergeCell ref="AG265:AM265"/>
    <mergeCell ref="A264:C264"/>
    <mergeCell ref="D264:F264"/>
    <mergeCell ref="G264:J264"/>
    <mergeCell ref="L264:M264"/>
    <mergeCell ref="N264:R264"/>
    <mergeCell ref="S264:W264"/>
    <mergeCell ref="AA264:AB264"/>
    <mergeCell ref="AC264:AD264"/>
    <mergeCell ref="AE264:AF264"/>
    <mergeCell ref="AG262:AM262"/>
    <mergeCell ref="A263:C263"/>
    <mergeCell ref="D263:F263"/>
    <mergeCell ref="G263:J263"/>
    <mergeCell ref="L263:M263"/>
    <mergeCell ref="N263:R263"/>
    <mergeCell ref="S263:W263"/>
    <mergeCell ref="AA263:AB263"/>
    <mergeCell ref="AC263:AD263"/>
    <mergeCell ref="AE263:AF263"/>
    <mergeCell ref="AG263:AM263"/>
    <mergeCell ref="A262:C262"/>
    <mergeCell ref="D262:F262"/>
    <mergeCell ref="G262:J262"/>
    <mergeCell ref="L262:M262"/>
    <mergeCell ref="N262:R262"/>
    <mergeCell ref="S262:W262"/>
    <mergeCell ref="AA262:AB262"/>
    <mergeCell ref="AC262:AD262"/>
    <mergeCell ref="AE262:AF262"/>
    <mergeCell ref="AG260:AM260"/>
    <mergeCell ref="A261:C261"/>
    <mergeCell ref="D261:F261"/>
    <mergeCell ref="G261:J261"/>
    <mergeCell ref="L261:M261"/>
    <mergeCell ref="N261:R261"/>
    <mergeCell ref="S261:W261"/>
    <mergeCell ref="AA261:AB261"/>
    <mergeCell ref="AC261:AD261"/>
    <mergeCell ref="AE261:AF261"/>
    <mergeCell ref="AG261:AM261"/>
    <mergeCell ref="A260:C260"/>
    <mergeCell ref="D260:F260"/>
    <mergeCell ref="G260:J260"/>
    <mergeCell ref="L260:M260"/>
    <mergeCell ref="N260:R260"/>
    <mergeCell ref="S260:W260"/>
    <mergeCell ref="AA260:AB260"/>
    <mergeCell ref="AC260:AD260"/>
    <mergeCell ref="AE260:AF260"/>
    <mergeCell ref="AG258:AM258"/>
    <mergeCell ref="A259:C259"/>
    <mergeCell ref="D259:F259"/>
    <mergeCell ref="G259:J259"/>
    <mergeCell ref="L259:M259"/>
    <mergeCell ref="N259:R259"/>
    <mergeCell ref="S259:W259"/>
    <mergeCell ref="AA259:AB259"/>
    <mergeCell ref="AC259:AD259"/>
    <mergeCell ref="AE259:AF259"/>
    <mergeCell ref="AG259:AM259"/>
    <mergeCell ref="A258:C258"/>
    <mergeCell ref="D258:F258"/>
    <mergeCell ref="G258:J258"/>
    <mergeCell ref="L258:M258"/>
    <mergeCell ref="N258:R258"/>
    <mergeCell ref="S258:W258"/>
    <mergeCell ref="AA258:AB258"/>
    <mergeCell ref="AC258:AD258"/>
    <mergeCell ref="AE258:AF258"/>
    <mergeCell ref="AG256:AM256"/>
    <mergeCell ref="A257:C257"/>
    <mergeCell ref="D257:F257"/>
    <mergeCell ref="G257:J257"/>
    <mergeCell ref="L257:M257"/>
    <mergeCell ref="N257:R257"/>
    <mergeCell ref="S257:W257"/>
    <mergeCell ref="AA257:AB257"/>
    <mergeCell ref="AC257:AD257"/>
    <mergeCell ref="AE257:AF257"/>
    <mergeCell ref="AG257:AM257"/>
    <mergeCell ref="A256:C256"/>
    <mergeCell ref="D256:F256"/>
    <mergeCell ref="G256:J256"/>
    <mergeCell ref="L256:M256"/>
    <mergeCell ref="N256:R256"/>
    <mergeCell ref="S256:W256"/>
    <mergeCell ref="AA256:AB256"/>
    <mergeCell ref="AC256:AD256"/>
    <mergeCell ref="AE256:AF256"/>
    <mergeCell ref="AG254:AM254"/>
    <mergeCell ref="A255:C255"/>
    <mergeCell ref="D255:F255"/>
    <mergeCell ref="G255:J255"/>
    <mergeCell ref="L255:M255"/>
    <mergeCell ref="N255:R255"/>
    <mergeCell ref="S255:W255"/>
    <mergeCell ref="AA255:AB255"/>
    <mergeCell ref="AC255:AD255"/>
    <mergeCell ref="AE255:AF255"/>
    <mergeCell ref="AG255:AM255"/>
    <mergeCell ref="A254:C254"/>
    <mergeCell ref="D254:F254"/>
    <mergeCell ref="G254:J254"/>
    <mergeCell ref="L254:M254"/>
    <mergeCell ref="N254:R254"/>
    <mergeCell ref="S254:W254"/>
    <mergeCell ref="AA254:AB254"/>
    <mergeCell ref="AC254:AD254"/>
    <mergeCell ref="AE254:AF254"/>
    <mergeCell ref="AG252:AM252"/>
    <mergeCell ref="A253:C253"/>
    <mergeCell ref="D253:F253"/>
    <mergeCell ref="G253:J253"/>
    <mergeCell ref="L253:M253"/>
    <mergeCell ref="N253:R253"/>
    <mergeCell ref="S253:W253"/>
    <mergeCell ref="AA253:AB253"/>
    <mergeCell ref="AC253:AD253"/>
    <mergeCell ref="AE253:AF253"/>
    <mergeCell ref="AG253:AM253"/>
    <mergeCell ref="A252:C252"/>
    <mergeCell ref="D252:F252"/>
    <mergeCell ref="G252:J252"/>
    <mergeCell ref="L252:M252"/>
    <mergeCell ref="N252:R252"/>
    <mergeCell ref="S252:W252"/>
    <mergeCell ref="AA252:AB252"/>
    <mergeCell ref="AC252:AD252"/>
    <mergeCell ref="AE252:AF252"/>
    <mergeCell ref="AG250:AM250"/>
    <mergeCell ref="A251:C251"/>
    <mergeCell ref="D251:F251"/>
    <mergeCell ref="G251:J251"/>
    <mergeCell ref="L251:M251"/>
    <mergeCell ref="N251:R251"/>
    <mergeCell ref="S251:W251"/>
    <mergeCell ref="AA251:AB251"/>
    <mergeCell ref="AC251:AD251"/>
    <mergeCell ref="AE251:AF251"/>
    <mergeCell ref="AG251:AM251"/>
    <mergeCell ref="A250:C250"/>
    <mergeCell ref="D250:F250"/>
    <mergeCell ref="G250:J250"/>
    <mergeCell ref="L250:M250"/>
    <mergeCell ref="N250:R250"/>
    <mergeCell ref="S250:W250"/>
    <mergeCell ref="AA250:AB250"/>
    <mergeCell ref="AC250:AD250"/>
    <mergeCell ref="AE250:AF250"/>
    <mergeCell ref="AG248:AM248"/>
    <mergeCell ref="A249:C249"/>
    <mergeCell ref="D249:F249"/>
    <mergeCell ref="G249:J249"/>
    <mergeCell ref="L249:M249"/>
    <mergeCell ref="N249:R249"/>
    <mergeCell ref="S249:W249"/>
    <mergeCell ref="AA249:AB249"/>
    <mergeCell ref="AC249:AD249"/>
    <mergeCell ref="AE249:AF249"/>
    <mergeCell ref="AG249:AM249"/>
    <mergeCell ref="A248:C248"/>
    <mergeCell ref="D248:F248"/>
    <mergeCell ref="G248:J248"/>
    <mergeCell ref="L248:M248"/>
    <mergeCell ref="N248:R248"/>
    <mergeCell ref="S248:W248"/>
    <mergeCell ref="AA248:AB248"/>
    <mergeCell ref="AC248:AD248"/>
    <mergeCell ref="AE248:AF248"/>
    <mergeCell ref="AG246:AM246"/>
    <mergeCell ref="A247:C247"/>
    <mergeCell ref="D247:F247"/>
    <mergeCell ref="G247:J247"/>
    <mergeCell ref="L247:M247"/>
    <mergeCell ref="N247:R247"/>
    <mergeCell ref="S247:W247"/>
    <mergeCell ref="AA247:AB247"/>
    <mergeCell ref="AC247:AD247"/>
    <mergeCell ref="AE247:AF247"/>
    <mergeCell ref="AG247:AM247"/>
    <mergeCell ref="A246:C246"/>
    <mergeCell ref="D246:F246"/>
    <mergeCell ref="G246:J246"/>
    <mergeCell ref="L246:M246"/>
    <mergeCell ref="N246:R246"/>
    <mergeCell ref="S246:W246"/>
    <mergeCell ref="AA246:AB246"/>
    <mergeCell ref="AC246:AD246"/>
    <mergeCell ref="AE246:AF246"/>
    <mergeCell ref="AG244:AM244"/>
    <mergeCell ref="A245:C245"/>
    <mergeCell ref="D245:F245"/>
    <mergeCell ref="G245:J245"/>
    <mergeCell ref="L245:M245"/>
    <mergeCell ref="N245:R245"/>
    <mergeCell ref="S245:W245"/>
    <mergeCell ref="AA245:AB245"/>
    <mergeCell ref="AC245:AD245"/>
    <mergeCell ref="AE245:AF245"/>
    <mergeCell ref="AG245:AM245"/>
    <mergeCell ref="A244:C244"/>
    <mergeCell ref="D244:F244"/>
    <mergeCell ref="G244:J244"/>
    <mergeCell ref="L244:M244"/>
    <mergeCell ref="N244:R244"/>
    <mergeCell ref="S244:W244"/>
    <mergeCell ref="AA244:AB244"/>
    <mergeCell ref="AC244:AD244"/>
    <mergeCell ref="AE244:AF244"/>
    <mergeCell ref="AG242:AM242"/>
    <mergeCell ref="A243:C243"/>
    <mergeCell ref="D243:F243"/>
    <mergeCell ref="G243:J243"/>
    <mergeCell ref="L243:M243"/>
    <mergeCell ref="N243:R243"/>
    <mergeCell ref="S243:W243"/>
    <mergeCell ref="AA243:AB243"/>
    <mergeCell ref="AC243:AD243"/>
    <mergeCell ref="AE243:AF243"/>
    <mergeCell ref="AG243:AM243"/>
    <mergeCell ref="A242:C242"/>
    <mergeCell ref="D242:F242"/>
    <mergeCell ref="G242:J242"/>
    <mergeCell ref="L242:M242"/>
    <mergeCell ref="N242:R242"/>
    <mergeCell ref="S242:W242"/>
    <mergeCell ref="AA242:AB242"/>
    <mergeCell ref="AC242:AD242"/>
    <mergeCell ref="AE242:AF242"/>
    <mergeCell ref="A240:C240"/>
    <mergeCell ref="L240:M240"/>
    <mergeCell ref="N240:R240"/>
    <mergeCell ref="S240:W240"/>
    <mergeCell ref="AA240:AB240"/>
    <mergeCell ref="AC240:AD240"/>
    <mergeCell ref="AE240:AF240"/>
    <mergeCell ref="AG240:AM240"/>
    <mergeCell ref="A241:C241"/>
    <mergeCell ref="L241:M241"/>
    <mergeCell ref="N241:R241"/>
    <mergeCell ref="S241:W241"/>
    <mergeCell ref="AA241:AB241"/>
    <mergeCell ref="AC241:AD241"/>
    <mergeCell ref="AE241:AF241"/>
    <mergeCell ref="AG241:AM241"/>
    <mergeCell ref="A238:C238"/>
    <mergeCell ref="L238:M238"/>
    <mergeCell ref="N238:R238"/>
    <mergeCell ref="S238:W238"/>
    <mergeCell ref="AA238:AB238"/>
    <mergeCell ref="AC238:AD238"/>
    <mergeCell ref="AE238:AF238"/>
    <mergeCell ref="AG238:AM238"/>
    <mergeCell ref="A239:C239"/>
    <mergeCell ref="L239:M239"/>
    <mergeCell ref="N239:R239"/>
    <mergeCell ref="S239:W239"/>
    <mergeCell ref="AA239:AB239"/>
    <mergeCell ref="AC239:AD239"/>
    <mergeCell ref="AE239:AF239"/>
    <mergeCell ref="AG239:AM239"/>
    <mergeCell ref="AG236:AM236"/>
    <mergeCell ref="A237:C237"/>
    <mergeCell ref="L237:M237"/>
    <mergeCell ref="N237:R237"/>
    <mergeCell ref="S237:W237"/>
    <mergeCell ref="AA237:AB237"/>
    <mergeCell ref="AC237:AD237"/>
    <mergeCell ref="AE237:AF237"/>
    <mergeCell ref="AG237:AM237"/>
    <mergeCell ref="A236:C236"/>
    <mergeCell ref="D236:F236"/>
    <mergeCell ref="G236:J236"/>
    <mergeCell ref="L236:M236"/>
    <mergeCell ref="N236:R236"/>
    <mergeCell ref="S236:W236"/>
    <mergeCell ref="AA236:AB236"/>
    <mergeCell ref="AC236:AD236"/>
    <mergeCell ref="AE236:AF236"/>
    <mergeCell ref="AG234:AM234"/>
    <mergeCell ref="A235:C235"/>
    <mergeCell ref="D235:F235"/>
    <mergeCell ref="G235:J235"/>
    <mergeCell ref="L235:M235"/>
    <mergeCell ref="N235:R235"/>
    <mergeCell ref="S235:W235"/>
    <mergeCell ref="AA235:AB235"/>
    <mergeCell ref="AC235:AD235"/>
    <mergeCell ref="AE235:AF235"/>
    <mergeCell ref="AG235:AM235"/>
    <mergeCell ref="A234:C234"/>
    <mergeCell ref="D234:F234"/>
    <mergeCell ref="G234:J234"/>
    <mergeCell ref="L234:M234"/>
    <mergeCell ref="N234:R234"/>
    <mergeCell ref="S234:W234"/>
    <mergeCell ref="AA234:AB234"/>
    <mergeCell ref="AC234:AD234"/>
    <mergeCell ref="AE234:AF234"/>
    <mergeCell ref="AG232:AM232"/>
    <mergeCell ref="A233:C233"/>
    <mergeCell ref="D233:F233"/>
    <mergeCell ref="G233:J233"/>
    <mergeCell ref="L233:M233"/>
    <mergeCell ref="N233:R233"/>
    <mergeCell ref="S233:W233"/>
    <mergeCell ref="AA233:AB233"/>
    <mergeCell ref="AC233:AD233"/>
    <mergeCell ref="AE233:AF233"/>
    <mergeCell ref="AG233:AM233"/>
    <mergeCell ref="A232:C232"/>
    <mergeCell ref="D232:F232"/>
    <mergeCell ref="G232:J232"/>
    <mergeCell ref="L232:M232"/>
    <mergeCell ref="N232:R232"/>
    <mergeCell ref="S232:W232"/>
    <mergeCell ref="AA232:AB232"/>
    <mergeCell ref="AC232:AD232"/>
    <mergeCell ref="AE232:AF232"/>
    <mergeCell ref="AG230:AM230"/>
    <mergeCell ref="A231:C231"/>
    <mergeCell ref="D231:F231"/>
    <mergeCell ref="G231:J231"/>
    <mergeCell ref="L231:M231"/>
    <mergeCell ref="N231:R231"/>
    <mergeCell ref="S231:W231"/>
    <mergeCell ref="AA231:AB231"/>
    <mergeCell ref="AC231:AD231"/>
    <mergeCell ref="AE231:AF231"/>
    <mergeCell ref="AG231:AM231"/>
    <mergeCell ref="A230:C230"/>
    <mergeCell ref="D230:F230"/>
    <mergeCell ref="G230:J230"/>
    <mergeCell ref="L230:M230"/>
    <mergeCell ref="N230:R230"/>
    <mergeCell ref="S230:W230"/>
    <mergeCell ref="AA230:AB230"/>
    <mergeCell ref="AC230:AD230"/>
    <mergeCell ref="AE230:AF230"/>
    <mergeCell ref="AG228:AM228"/>
    <mergeCell ref="A229:C229"/>
    <mergeCell ref="D229:F229"/>
    <mergeCell ref="G229:J229"/>
    <mergeCell ref="L229:M229"/>
    <mergeCell ref="N229:R229"/>
    <mergeCell ref="S229:W229"/>
    <mergeCell ref="AA229:AB229"/>
    <mergeCell ref="AC229:AD229"/>
    <mergeCell ref="AE229:AF229"/>
    <mergeCell ref="AG229:AM229"/>
    <mergeCell ref="A228:C228"/>
    <mergeCell ref="D228:F228"/>
    <mergeCell ref="G228:J228"/>
    <mergeCell ref="L228:M228"/>
    <mergeCell ref="N228:R228"/>
    <mergeCell ref="S228:W228"/>
    <mergeCell ref="AA228:AB228"/>
    <mergeCell ref="AC228:AD228"/>
    <mergeCell ref="AE228:AF228"/>
    <mergeCell ref="AG226:AM226"/>
    <mergeCell ref="A227:C227"/>
    <mergeCell ref="D227:F227"/>
    <mergeCell ref="G227:J227"/>
    <mergeCell ref="L227:M227"/>
    <mergeCell ref="N227:R227"/>
    <mergeCell ref="S227:W227"/>
    <mergeCell ref="AA227:AB227"/>
    <mergeCell ref="AC227:AD227"/>
    <mergeCell ref="AE227:AF227"/>
    <mergeCell ref="AG227:AM227"/>
    <mergeCell ref="A226:C226"/>
    <mergeCell ref="D226:F226"/>
    <mergeCell ref="G226:J226"/>
    <mergeCell ref="L226:M226"/>
    <mergeCell ref="N226:R226"/>
    <mergeCell ref="S226:W226"/>
    <mergeCell ref="AA226:AB226"/>
    <mergeCell ref="AC226:AD226"/>
    <mergeCell ref="AE226:AF226"/>
    <mergeCell ref="AG224:AM224"/>
    <mergeCell ref="A225:C225"/>
    <mergeCell ref="D225:F225"/>
    <mergeCell ref="G225:J225"/>
    <mergeCell ref="L225:M225"/>
    <mergeCell ref="N225:R225"/>
    <mergeCell ref="S225:W225"/>
    <mergeCell ref="AA225:AB225"/>
    <mergeCell ref="AC225:AD225"/>
    <mergeCell ref="AE225:AF225"/>
    <mergeCell ref="AG225:AM225"/>
    <mergeCell ref="A224:C224"/>
    <mergeCell ref="D224:F224"/>
    <mergeCell ref="G224:J224"/>
    <mergeCell ref="L224:M224"/>
    <mergeCell ref="N224:R224"/>
    <mergeCell ref="S224:W224"/>
    <mergeCell ref="AA224:AB224"/>
    <mergeCell ref="AC224:AD224"/>
    <mergeCell ref="AE224:AF224"/>
    <mergeCell ref="AG222:AM222"/>
    <mergeCell ref="A223:C223"/>
    <mergeCell ref="D223:F223"/>
    <mergeCell ref="G223:J223"/>
    <mergeCell ref="L223:M223"/>
    <mergeCell ref="N223:R223"/>
    <mergeCell ref="S223:W223"/>
    <mergeCell ref="AA223:AB223"/>
    <mergeCell ref="AC223:AD223"/>
    <mergeCell ref="AE223:AF223"/>
    <mergeCell ref="AG223:AM223"/>
    <mergeCell ref="A222:C222"/>
    <mergeCell ref="D222:F222"/>
    <mergeCell ref="G222:J222"/>
    <mergeCell ref="L222:M222"/>
    <mergeCell ref="N222:R222"/>
    <mergeCell ref="S222:W222"/>
    <mergeCell ref="AA222:AB222"/>
    <mergeCell ref="AC222:AD222"/>
    <mergeCell ref="AE222:AF222"/>
    <mergeCell ref="AG220:AM220"/>
    <mergeCell ref="A221:C221"/>
    <mergeCell ref="D221:F221"/>
    <mergeCell ref="G221:J221"/>
    <mergeCell ref="L221:M221"/>
    <mergeCell ref="N221:R221"/>
    <mergeCell ref="S221:W221"/>
    <mergeCell ref="AA221:AB221"/>
    <mergeCell ref="AC221:AD221"/>
    <mergeCell ref="AE221:AF221"/>
    <mergeCell ref="AG221:AM221"/>
    <mergeCell ref="A220:C220"/>
    <mergeCell ref="D220:F220"/>
    <mergeCell ref="G220:J220"/>
    <mergeCell ref="L220:M220"/>
    <mergeCell ref="N220:R220"/>
    <mergeCell ref="S220:W220"/>
    <mergeCell ref="AA220:AB220"/>
    <mergeCell ref="AC220:AD220"/>
    <mergeCell ref="AE220:AF220"/>
    <mergeCell ref="AG218:AM218"/>
    <mergeCell ref="A219:C219"/>
    <mergeCell ref="D219:F219"/>
    <mergeCell ref="G219:J219"/>
    <mergeCell ref="L219:M219"/>
    <mergeCell ref="N219:R219"/>
    <mergeCell ref="S219:W219"/>
    <mergeCell ref="AA219:AB219"/>
    <mergeCell ref="AC219:AD219"/>
    <mergeCell ref="AE219:AF219"/>
    <mergeCell ref="AG219:AM219"/>
    <mergeCell ref="A218:C218"/>
    <mergeCell ref="D218:F218"/>
    <mergeCell ref="G218:J218"/>
    <mergeCell ref="L218:M218"/>
    <mergeCell ref="N218:R218"/>
    <mergeCell ref="S218:W218"/>
    <mergeCell ref="AA218:AB218"/>
    <mergeCell ref="AC218:AD218"/>
    <mergeCell ref="AE218:AF218"/>
    <mergeCell ref="AG216:AM216"/>
    <mergeCell ref="A217:C217"/>
    <mergeCell ref="D217:F217"/>
    <mergeCell ref="G217:J217"/>
    <mergeCell ref="L217:M217"/>
    <mergeCell ref="N217:R217"/>
    <mergeCell ref="S217:W217"/>
    <mergeCell ref="AA217:AB217"/>
    <mergeCell ref="AC217:AD217"/>
    <mergeCell ref="AE217:AF217"/>
    <mergeCell ref="AG217:AM217"/>
    <mergeCell ref="A216:C216"/>
    <mergeCell ref="D216:F216"/>
    <mergeCell ref="G216:J216"/>
    <mergeCell ref="L216:M216"/>
    <mergeCell ref="N216:R216"/>
    <mergeCell ref="S216:W216"/>
    <mergeCell ref="AA216:AB216"/>
    <mergeCell ref="AC216:AD216"/>
    <mergeCell ref="AE216:AF216"/>
    <mergeCell ref="AG214:AM214"/>
    <mergeCell ref="A215:C215"/>
    <mergeCell ref="D215:F215"/>
    <mergeCell ref="G215:J215"/>
    <mergeCell ref="L215:M215"/>
    <mergeCell ref="N215:R215"/>
    <mergeCell ref="S215:W215"/>
    <mergeCell ref="AA215:AB215"/>
    <mergeCell ref="AC215:AD215"/>
    <mergeCell ref="AE215:AF215"/>
    <mergeCell ref="AG215:AM215"/>
    <mergeCell ref="A214:C214"/>
    <mergeCell ref="D214:F214"/>
    <mergeCell ref="G214:J214"/>
    <mergeCell ref="L214:M214"/>
    <mergeCell ref="N214:R214"/>
    <mergeCell ref="S214:W214"/>
    <mergeCell ref="AA214:AB214"/>
    <mergeCell ref="AC214:AD214"/>
    <mergeCell ref="AE214:AF214"/>
    <mergeCell ref="AG212:AM212"/>
    <mergeCell ref="A213:C213"/>
    <mergeCell ref="D213:F213"/>
    <mergeCell ref="G213:J213"/>
    <mergeCell ref="L213:M213"/>
    <mergeCell ref="N213:R213"/>
    <mergeCell ref="S213:W213"/>
    <mergeCell ref="AA213:AB213"/>
    <mergeCell ref="AC213:AD213"/>
    <mergeCell ref="AE213:AF213"/>
    <mergeCell ref="AG213:AM213"/>
    <mergeCell ref="A212:C212"/>
    <mergeCell ref="D212:F212"/>
    <mergeCell ref="G212:J212"/>
    <mergeCell ref="L212:M212"/>
    <mergeCell ref="N212:R212"/>
    <mergeCell ref="S212:W212"/>
    <mergeCell ref="AA212:AB212"/>
    <mergeCell ref="AC212:AD212"/>
    <mergeCell ref="AE212:AF212"/>
    <mergeCell ref="AG210:AM210"/>
    <mergeCell ref="A211:C211"/>
    <mergeCell ref="D211:F211"/>
    <mergeCell ref="G211:J211"/>
    <mergeCell ref="L211:M211"/>
    <mergeCell ref="N211:R211"/>
    <mergeCell ref="S211:W211"/>
    <mergeCell ref="AA211:AB211"/>
    <mergeCell ref="AC211:AD211"/>
    <mergeCell ref="AE211:AF211"/>
    <mergeCell ref="AG211:AM211"/>
    <mergeCell ref="A210:C210"/>
    <mergeCell ref="D210:F210"/>
    <mergeCell ref="G210:J210"/>
    <mergeCell ref="L210:M210"/>
    <mergeCell ref="N210:R210"/>
    <mergeCell ref="S210:W210"/>
    <mergeCell ref="AA210:AB210"/>
    <mergeCell ref="AC210:AD210"/>
    <mergeCell ref="AE210:AF210"/>
    <mergeCell ref="AG208:AM208"/>
    <mergeCell ref="A209:C209"/>
    <mergeCell ref="D209:F209"/>
    <mergeCell ref="G209:J209"/>
    <mergeCell ref="L209:M209"/>
    <mergeCell ref="N209:R209"/>
    <mergeCell ref="S209:W209"/>
    <mergeCell ref="AA209:AB209"/>
    <mergeCell ref="AC209:AD209"/>
    <mergeCell ref="AE209:AF209"/>
    <mergeCell ref="AG209:AM209"/>
    <mergeCell ref="A208:C208"/>
    <mergeCell ref="D208:F208"/>
    <mergeCell ref="G208:J208"/>
    <mergeCell ref="L208:M208"/>
    <mergeCell ref="N208:R208"/>
    <mergeCell ref="S208:W208"/>
    <mergeCell ref="AA208:AB208"/>
    <mergeCell ref="AC208:AD208"/>
    <mergeCell ref="AE208:AF208"/>
    <mergeCell ref="AG206:AM206"/>
    <mergeCell ref="A207:C207"/>
    <mergeCell ref="D207:F207"/>
    <mergeCell ref="G207:J207"/>
    <mergeCell ref="L207:M207"/>
    <mergeCell ref="N207:R207"/>
    <mergeCell ref="S207:W207"/>
    <mergeCell ref="AA207:AB207"/>
    <mergeCell ref="AC207:AD207"/>
    <mergeCell ref="AE207:AF207"/>
    <mergeCell ref="AG207:AM207"/>
    <mergeCell ref="A206:C206"/>
    <mergeCell ref="D206:F206"/>
    <mergeCell ref="G206:J206"/>
    <mergeCell ref="L206:M206"/>
    <mergeCell ref="N206:R206"/>
    <mergeCell ref="S206:W206"/>
    <mergeCell ref="AA206:AB206"/>
    <mergeCell ref="AC206:AD206"/>
    <mergeCell ref="AE206:AF206"/>
    <mergeCell ref="AG204:AM204"/>
    <mergeCell ref="A205:C205"/>
    <mergeCell ref="D205:F205"/>
    <mergeCell ref="G205:J205"/>
    <mergeCell ref="L205:M205"/>
    <mergeCell ref="N205:R205"/>
    <mergeCell ref="S205:W205"/>
    <mergeCell ref="AA205:AB205"/>
    <mergeCell ref="AC205:AD205"/>
    <mergeCell ref="AE205:AF205"/>
    <mergeCell ref="AG205:AM205"/>
    <mergeCell ref="A204:C204"/>
    <mergeCell ref="D204:F204"/>
    <mergeCell ref="G204:J204"/>
    <mergeCell ref="L204:M204"/>
    <mergeCell ref="N204:R204"/>
    <mergeCell ref="S204:W204"/>
    <mergeCell ref="AA204:AB204"/>
    <mergeCell ref="AC204:AD204"/>
    <mergeCell ref="AE204:AF204"/>
    <mergeCell ref="AG202:AM202"/>
    <mergeCell ref="A203:C203"/>
    <mergeCell ref="D203:F203"/>
    <mergeCell ref="G203:J203"/>
    <mergeCell ref="L203:M203"/>
    <mergeCell ref="N203:R203"/>
    <mergeCell ref="S203:W203"/>
    <mergeCell ref="AA203:AB203"/>
    <mergeCell ref="AC203:AD203"/>
    <mergeCell ref="AE203:AF203"/>
    <mergeCell ref="AG203:AM203"/>
    <mergeCell ref="A202:C202"/>
    <mergeCell ref="D202:F202"/>
    <mergeCell ref="G202:J202"/>
    <mergeCell ref="L202:M202"/>
    <mergeCell ref="N202:R202"/>
    <mergeCell ref="S202:W202"/>
    <mergeCell ref="AA202:AB202"/>
    <mergeCell ref="AC202:AD202"/>
    <mergeCell ref="AE202:AF202"/>
    <mergeCell ref="AG200:AM200"/>
    <mergeCell ref="A201:C201"/>
    <mergeCell ref="D201:F201"/>
    <mergeCell ref="G201:J201"/>
    <mergeCell ref="L201:M201"/>
    <mergeCell ref="N201:R201"/>
    <mergeCell ref="S201:W201"/>
    <mergeCell ref="AA201:AB201"/>
    <mergeCell ref="AC201:AD201"/>
    <mergeCell ref="AE201:AF201"/>
    <mergeCell ref="AG201:AM201"/>
    <mergeCell ref="A200:C200"/>
    <mergeCell ref="D200:F200"/>
    <mergeCell ref="G200:J200"/>
    <mergeCell ref="L200:M200"/>
    <mergeCell ref="N200:R200"/>
    <mergeCell ref="S200:W200"/>
    <mergeCell ref="AA200:AB200"/>
    <mergeCell ref="AC200:AD200"/>
    <mergeCell ref="AE200:AF200"/>
    <mergeCell ref="AG198:AM198"/>
    <mergeCell ref="A199:C199"/>
    <mergeCell ref="D199:F199"/>
    <mergeCell ref="G199:J199"/>
    <mergeCell ref="L199:M199"/>
    <mergeCell ref="N199:R199"/>
    <mergeCell ref="S199:W199"/>
    <mergeCell ref="AA199:AB199"/>
    <mergeCell ref="AC199:AD199"/>
    <mergeCell ref="AE199:AF199"/>
    <mergeCell ref="AG199:AM199"/>
    <mergeCell ref="A198:C198"/>
    <mergeCell ref="D198:F198"/>
    <mergeCell ref="G198:J198"/>
    <mergeCell ref="L198:M198"/>
    <mergeCell ref="N198:R198"/>
    <mergeCell ref="S198:W198"/>
    <mergeCell ref="AA198:AB198"/>
    <mergeCell ref="AC198:AD198"/>
    <mergeCell ref="AE198:AF198"/>
    <mergeCell ref="AG196:AM196"/>
    <mergeCell ref="A197:C197"/>
    <mergeCell ref="D197:F197"/>
    <mergeCell ref="G197:J197"/>
    <mergeCell ref="L197:M197"/>
    <mergeCell ref="N197:R197"/>
    <mergeCell ref="S197:W197"/>
    <mergeCell ref="AA197:AB197"/>
    <mergeCell ref="AC197:AD197"/>
    <mergeCell ref="AE197:AF197"/>
    <mergeCell ref="AG197:AM197"/>
    <mergeCell ref="A196:C196"/>
    <mergeCell ref="D196:F196"/>
    <mergeCell ref="G196:J196"/>
    <mergeCell ref="L196:M196"/>
    <mergeCell ref="N196:R196"/>
    <mergeCell ref="S196:W196"/>
    <mergeCell ref="AA196:AB196"/>
    <mergeCell ref="AC196:AD196"/>
    <mergeCell ref="AE196:AF196"/>
    <mergeCell ref="AG194:AM194"/>
    <mergeCell ref="A195:C195"/>
    <mergeCell ref="D195:F195"/>
    <mergeCell ref="G195:J195"/>
    <mergeCell ref="L195:M195"/>
    <mergeCell ref="N195:R195"/>
    <mergeCell ref="S195:W195"/>
    <mergeCell ref="AA195:AB195"/>
    <mergeCell ref="AC195:AD195"/>
    <mergeCell ref="AE195:AF195"/>
    <mergeCell ref="AG195:AM195"/>
    <mergeCell ref="A194:C194"/>
    <mergeCell ref="D194:F194"/>
    <mergeCell ref="G194:J194"/>
    <mergeCell ref="L194:M194"/>
    <mergeCell ref="N194:R194"/>
    <mergeCell ref="S194:W194"/>
    <mergeCell ref="AA194:AB194"/>
    <mergeCell ref="AC194:AD194"/>
    <mergeCell ref="AE194:AF194"/>
    <mergeCell ref="AG192:AM192"/>
    <mergeCell ref="A193:C193"/>
    <mergeCell ref="D193:F193"/>
    <mergeCell ref="G193:J193"/>
    <mergeCell ref="L193:M193"/>
    <mergeCell ref="N193:R193"/>
    <mergeCell ref="S193:W193"/>
    <mergeCell ref="AA193:AB193"/>
    <mergeCell ref="AC193:AD193"/>
    <mergeCell ref="AE193:AF193"/>
    <mergeCell ref="AG193:AM193"/>
    <mergeCell ref="A192:C192"/>
    <mergeCell ref="D192:F192"/>
    <mergeCell ref="G192:J192"/>
    <mergeCell ref="L192:M192"/>
    <mergeCell ref="N192:R192"/>
    <mergeCell ref="S192:W192"/>
    <mergeCell ref="AA192:AB192"/>
    <mergeCell ref="AC192:AD192"/>
    <mergeCell ref="AE192:AF192"/>
    <mergeCell ref="AG190:AM190"/>
    <mergeCell ref="A191:C191"/>
    <mergeCell ref="D191:F191"/>
    <mergeCell ref="G191:J191"/>
    <mergeCell ref="L191:M191"/>
    <mergeCell ref="N191:R191"/>
    <mergeCell ref="S191:W191"/>
    <mergeCell ref="AA191:AB191"/>
    <mergeCell ref="AC191:AD191"/>
    <mergeCell ref="AE191:AF191"/>
    <mergeCell ref="AG191:AM191"/>
    <mergeCell ref="A190:C190"/>
    <mergeCell ref="D190:F190"/>
    <mergeCell ref="G190:J190"/>
    <mergeCell ref="L190:M190"/>
    <mergeCell ref="N190:R190"/>
    <mergeCell ref="S190:W190"/>
    <mergeCell ref="AA190:AB190"/>
    <mergeCell ref="AC190:AD190"/>
    <mergeCell ref="AE190:AF190"/>
    <mergeCell ref="AG188:AM188"/>
    <mergeCell ref="A189:C189"/>
    <mergeCell ref="D189:F189"/>
    <mergeCell ref="G189:J189"/>
    <mergeCell ref="L189:M189"/>
    <mergeCell ref="N189:R189"/>
    <mergeCell ref="S189:W189"/>
    <mergeCell ref="AA189:AB189"/>
    <mergeCell ref="AC189:AD189"/>
    <mergeCell ref="AE189:AF189"/>
    <mergeCell ref="AG189:AM189"/>
    <mergeCell ref="A188:C188"/>
    <mergeCell ref="D188:F188"/>
    <mergeCell ref="G188:J188"/>
    <mergeCell ref="L188:M188"/>
    <mergeCell ref="N188:R188"/>
    <mergeCell ref="S188:W188"/>
    <mergeCell ref="AA188:AB188"/>
    <mergeCell ref="AC188:AD188"/>
    <mergeCell ref="AE188:AF188"/>
    <mergeCell ref="AG186:AM186"/>
    <mergeCell ref="A187:C187"/>
    <mergeCell ref="D187:F187"/>
    <mergeCell ref="G187:J187"/>
    <mergeCell ref="L187:M187"/>
    <mergeCell ref="N187:R187"/>
    <mergeCell ref="S187:W187"/>
    <mergeCell ref="AA187:AB187"/>
    <mergeCell ref="AC187:AD187"/>
    <mergeCell ref="AE187:AF187"/>
    <mergeCell ref="AG187:AM187"/>
    <mergeCell ref="A186:C186"/>
    <mergeCell ref="D186:F186"/>
    <mergeCell ref="G186:J186"/>
    <mergeCell ref="L186:M186"/>
    <mergeCell ref="N186:R186"/>
    <mergeCell ref="S186:W186"/>
    <mergeCell ref="AA186:AB186"/>
    <mergeCell ref="AC186:AD186"/>
    <mergeCell ref="AE186:AF186"/>
    <mergeCell ref="AG184:AM184"/>
    <mergeCell ref="A185:C185"/>
    <mergeCell ref="D185:F185"/>
    <mergeCell ref="G185:J185"/>
    <mergeCell ref="L185:M185"/>
    <mergeCell ref="N185:R185"/>
    <mergeCell ref="S185:W185"/>
    <mergeCell ref="AA185:AB185"/>
    <mergeCell ref="AC185:AD185"/>
    <mergeCell ref="AE185:AF185"/>
    <mergeCell ref="AG185:AM185"/>
    <mergeCell ref="A184:C184"/>
    <mergeCell ref="D184:F184"/>
    <mergeCell ref="G184:J184"/>
    <mergeCell ref="L184:M184"/>
    <mergeCell ref="N184:R184"/>
    <mergeCell ref="S184:W184"/>
    <mergeCell ref="AA184:AB184"/>
    <mergeCell ref="AC184:AD184"/>
    <mergeCell ref="AE184:AF184"/>
    <mergeCell ref="AG182:AM182"/>
    <mergeCell ref="A183:C183"/>
    <mergeCell ref="D183:F183"/>
    <mergeCell ref="G183:J183"/>
    <mergeCell ref="L183:M183"/>
    <mergeCell ref="N183:R183"/>
    <mergeCell ref="S183:W183"/>
    <mergeCell ref="AA183:AB183"/>
    <mergeCell ref="AC183:AD183"/>
    <mergeCell ref="AE183:AF183"/>
    <mergeCell ref="AG183:AM183"/>
    <mergeCell ref="A182:C182"/>
    <mergeCell ref="D182:F182"/>
    <mergeCell ref="G182:J182"/>
    <mergeCell ref="L182:M182"/>
    <mergeCell ref="N182:R182"/>
    <mergeCell ref="S182:W182"/>
    <mergeCell ref="AA182:AB182"/>
    <mergeCell ref="AC182:AD182"/>
    <mergeCell ref="AE182:AF182"/>
    <mergeCell ref="AG180:AM180"/>
    <mergeCell ref="A181:C181"/>
    <mergeCell ref="D181:F181"/>
    <mergeCell ref="G181:J181"/>
    <mergeCell ref="L181:M181"/>
    <mergeCell ref="N181:R181"/>
    <mergeCell ref="S181:W181"/>
    <mergeCell ref="AA181:AB181"/>
    <mergeCell ref="AC181:AD181"/>
    <mergeCell ref="AE181:AF181"/>
    <mergeCell ref="AG181:AM181"/>
    <mergeCell ref="A180:C180"/>
    <mergeCell ref="D180:F180"/>
    <mergeCell ref="G180:J180"/>
    <mergeCell ref="L180:M180"/>
    <mergeCell ref="N180:R180"/>
    <mergeCell ref="S180:W180"/>
    <mergeCell ref="AA180:AB180"/>
    <mergeCell ref="AC180:AD180"/>
    <mergeCell ref="AE180:AF180"/>
    <mergeCell ref="AG178:AM178"/>
    <mergeCell ref="A179:C179"/>
    <mergeCell ref="D179:F179"/>
    <mergeCell ref="G179:J179"/>
    <mergeCell ref="L179:M179"/>
    <mergeCell ref="N179:R179"/>
    <mergeCell ref="S179:W179"/>
    <mergeCell ref="AA179:AB179"/>
    <mergeCell ref="AC179:AD179"/>
    <mergeCell ref="AE179:AF179"/>
    <mergeCell ref="AG179:AM179"/>
    <mergeCell ref="A178:C178"/>
    <mergeCell ref="D178:F178"/>
    <mergeCell ref="G178:J178"/>
    <mergeCell ref="L178:M178"/>
    <mergeCell ref="N178:R178"/>
    <mergeCell ref="S178:W178"/>
    <mergeCell ref="AA178:AB178"/>
    <mergeCell ref="AC178:AD178"/>
    <mergeCell ref="AE178:AF178"/>
    <mergeCell ref="AG176:AM176"/>
    <mergeCell ref="A177:C177"/>
    <mergeCell ref="D177:F177"/>
    <mergeCell ref="G177:J177"/>
    <mergeCell ref="L177:M177"/>
    <mergeCell ref="N177:R177"/>
    <mergeCell ref="S177:W177"/>
    <mergeCell ref="AA177:AB177"/>
    <mergeCell ref="AC177:AD177"/>
    <mergeCell ref="AE177:AF177"/>
    <mergeCell ref="AG177:AM177"/>
    <mergeCell ref="A176:C176"/>
    <mergeCell ref="D176:F176"/>
    <mergeCell ref="G176:J176"/>
    <mergeCell ref="L176:M176"/>
    <mergeCell ref="N176:R176"/>
    <mergeCell ref="S176:W176"/>
    <mergeCell ref="AA176:AB176"/>
    <mergeCell ref="AC176:AD176"/>
    <mergeCell ref="AE176:AF176"/>
    <mergeCell ref="AG174:AM174"/>
    <mergeCell ref="A175:C175"/>
    <mergeCell ref="D175:F175"/>
    <mergeCell ref="G175:J175"/>
    <mergeCell ref="L175:M175"/>
    <mergeCell ref="N175:R175"/>
    <mergeCell ref="S175:W175"/>
    <mergeCell ref="AA175:AB175"/>
    <mergeCell ref="AC175:AD175"/>
    <mergeCell ref="AE175:AF175"/>
    <mergeCell ref="AG175:AM175"/>
    <mergeCell ref="A174:C174"/>
    <mergeCell ref="D174:F174"/>
    <mergeCell ref="G174:J174"/>
    <mergeCell ref="L174:M174"/>
    <mergeCell ref="N174:R174"/>
    <mergeCell ref="S174:W174"/>
    <mergeCell ref="AA174:AB174"/>
    <mergeCell ref="AC174:AD174"/>
    <mergeCell ref="AE174:AF174"/>
    <mergeCell ref="AG172:AM172"/>
    <mergeCell ref="A173:C173"/>
    <mergeCell ref="D173:F173"/>
    <mergeCell ref="G173:J173"/>
    <mergeCell ref="L173:M173"/>
    <mergeCell ref="N173:R173"/>
    <mergeCell ref="S173:W173"/>
    <mergeCell ref="AA173:AB173"/>
    <mergeCell ref="AC173:AD173"/>
    <mergeCell ref="AE173:AF173"/>
    <mergeCell ref="AG173:AM173"/>
    <mergeCell ref="A172:C172"/>
    <mergeCell ref="D172:F172"/>
    <mergeCell ref="G172:J172"/>
    <mergeCell ref="L172:M172"/>
    <mergeCell ref="N172:R172"/>
    <mergeCell ref="S172:W172"/>
    <mergeCell ref="AA172:AB172"/>
    <mergeCell ref="AC172:AD172"/>
    <mergeCell ref="AE172:AF172"/>
    <mergeCell ref="AG170:AM170"/>
    <mergeCell ref="A171:C171"/>
    <mergeCell ref="D171:F171"/>
    <mergeCell ref="G171:J171"/>
    <mergeCell ref="L171:M171"/>
    <mergeCell ref="N171:R171"/>
    <mergeCell ref="S171:W171"/>
    <mergeCell ref="AA171:AB171"/>
    <mergeCell ref="AC171:AD171"/>
    <mergeCell ref="AE171:AF171"/>
    <mergeCell ref="AG171:AM171"/>
    <mergeCell ref="A170:C170"/>
    <mergeCell ref="D170:F170"/>
    <mergeCell ref="G170:J170"/>
    <mergeCell ref="L170:M170"/>
    <mergeCell ref="N170:R170"/>
    <mergeCell ref="S170:W170"/>
    <mergeCell ref="AA170:AB170"/>
    <mergeCell ref="AC170:AD170"/>
    <mergeCell ref="AE170:AF170"/>
    <mergeCell ref="AG168:AM168"/>
    <mergeCell ref="A169:C169"/>
    <mergeCell ref="D169:F169"/>
    <mergeCell ref="G169:J169"/>
    <mergeCell ref="L169:M169"/>
    <mergeCell ref="N169:R169"/>
    <mergeCell ref="S169:W169"/>
    <mergeCell ref="AA169:AB169"/>
    <mergeCell ref="AC169:AD169"/>
    <mergeCell ref="AE169:AF169"/>
    <mergeCell ref="AG169:AM169"/>
    <mergeCell ref="A168:C168"/>
    <mergeCell ref="D168:F168"/>
    <mergeCell ref="G168:J168"/>
    <mergeCell ref="L168:M168"/>
    <mergeCell ref="N168:R168"/>
    <mergeCell ref="S168:W168"/>
    <mergeCell ref="AA168:AB168"/>
    <mergeCell ref="AC168:AD168"/>
    <mergeCell ref="AE168:AF168"/>
    <mergeCell ref="AG166:AM166"/>
    <mergeCell ref="A167:C167"/>
    <mergeCell ref="D167:F167"/>
    <mergeCell ref="G167:J167"/>
    <mergeCell ref="L167:M167"/>
    <mergeCell ref="N167:R167"/>
    <mergeCell ref="S167:W167"/>
    <mergeCell ref="AA167:AB167"/>
    <mergeCell ref="AC167:AD167"/>
    <mergeCell ref="AE167:AF167"/>
    <mergeCell ref="AG167:AM167"/>
    <mergeCell ref="A166:C166"/>
    <mergeCell ref="D166:F166"/>
    <mergeCell ref="G166:J166"/>
    <mergeCell ref="L166:M166"/>
    <mergeCell ref="N166:R166"/>
    <mergeCell ref="S166:W166"/>
    <mergeCell ref="AA166:AB166"/>
    <mergeCell ref="AC166:AD166"/>
    <mergeCell ref="AE166:AF166"/>
    <mergeCell ref="AG280:AM280"/>
    <mergeCell ref="A281:C281"/>
    <mergeCell ref="D281:F281"/>
    <mergeCell ref="G281:J281"/>
    <mergeCell ref="L281:M281"/>
    <mergeCell ref="N281:R281"/>
    <mergeCell ref="S281:W281"/>
    <mergeCell ref="AA281:AB281"/>
    <mergeCell ref="AC281:AD281"/>
    <mergeCell ref="AE281:AF281"/>
    <mergeCell ref="AG281:AM281"/>
    <mergeCell ref="A280:C280"/>
    <mergeCell ref="D280:F280"/>
    <mergeCell ref="G280:J280"/>
    <mergeCell ref="L280:M280"/>
    <mergeCell ref="N280:R280"/>
    <mergeCell ref="S280:W280"/>
    <mergeCell ref="AA280:AB280"/>
    <mergeCell ref="AC280:AD280"/>
    <mergeCell ref="AE280:AF280"/>
    <mergeCell ref="AG278:AM278"/>
    <mergeCell ref="A279:C279"/>
    <mergeCell ref="D279:F279"/>
    <mergeCell ref="G279:J279"/>
    <mergeCell ref="L279:M279"/>
    <mergeCell ref="N279:R279"/>
    <mergeCell ref="S279:W279"/>
    <mergeCell ref="AA279:AB279"/>
    <mergeCell ref="AC279:AD279"/>
    <mergeCell ref="AE279:AF279"/>
    <mergeCell ref="AG279:AM279"/>
    <mergeCell ref="A278:C278"/>
    <mergeCell ref="D278:F278"/>
    <mergeCell ref="G278:J278"/>
    <mergeCell ref="L278:M278"/>
    <mergeCell ref="N278:R278"/>
    <mergeCell ref="S278:W278"/>
    <mergeCell ref="AA278:AB278"/>
    <mergeCell ref="AC278:AD278"/>
    <mergeCell ref="AE278:AF278"/>
    <mergeCell ref="AG276:AM276"/>
    <mergeCell ref="A277:C277"/>
    <mergeCell ref="D277:F277"/>
    <mergeCell ref="G277:J277"/>
    <mergeCell ref="L277:M277"/>
    <mergeCell ref="N277:R277"/>
    <mergeCell ref="S277:W277"/>
    <mergeCell ref="AA277:AB277"/>
    <mergeCell ref="AC277:AD277"/>
    <mergeCell ref="AE277:AF277"/>
    <mergeCell ref="AG277:AM277"/>
    <mergeCell ref="A276:C276"/>
    <mergeCell ref="D276:F276"/>
    <mergeCell ref="G276:J276"/>
    <mergeCell ref="L276:M276"/>
    <mergeCell ref="N276:R276"/>
    <mergeCell ref="S276:W276"/>
    <mergeCell ref="AA276:AB276"/>
    <mergeCell ref="AC276:AD276"/>
    <mergeCell ref="AE276:AF276"/>
    <mergeCell ref="AG274:AM274"/>
    <mergeCell ref="A275:C275"/>
    <mergeCell ref="D275:F275"/>
    <mergeCell ref="G275:J275"/>
    <mergeCell ref="L275:M275"/>
    <mergeCell ref="N275:R275"/>
    <mergeCell ref="S275:W275"/>
    <mergeCell ref="AA275:AB275"/>
    <mergeCell ref="AC275:AD275"/>
    <mergeCell ref="AE275:AF275"/>
    <mergeCell ref="AG275:AM275"/>
    <mergeCell ref="A274:C274"/>
    <mergeCell ref="D274:F274"/>
    <mergeCell ref="G274:J274"/>
    <mergeCell ref="L274:M274"/>
    <mergeCell ref="N274:R274"/>
    <mergeCell ref="S274:W274"/>
    <mergeCell ref="AA274:AB274"/>
    <mergeCell ref="AC274:AD274"/>
    <mergeCell ref="AE274:AF274"/>
    <mergeCell ref="AG288:AM288"/>
    <mergeCell ref="A289:C289"/>
    <mergeCell ref="D289:F289"/>
    <mergeCell ref="G289:J289"/>
    <mergeCell ref="L289:M289"/>
    <mergeCell ref="N289:R289"/>
    <mergeCell ref="S289:W289"/>
    <mergeCell ref="AA289:AB289"/>
    <mergeCell ref="AC289:AD289"/>
    <mergeCell ref="AE289:AF289"/>
    <mergeCell ref="AG289:AM289"/>
    <mergeCell ref="A288:C288"/>
    <mergeCell ref="D288:F288"/>
    <mergeCell ref="G288:J288"/>
    <mergeCell ref="L288:M288"/>
    <mergeCell ref="N288:R288"/>
    <mergeCell ref="S288:W288"/>
    <mergeCell ref="AA288:AB288"/>
    <mergeCell ref="AC288:AD288"/>
    <mergeCell ref="AE288:AF288"/>
    <mergeCell ref="AG286:AM286"/>
    <mergeCell ref="A287:C287"/>
    <mergeCell ref="D287:F287"/>
    <mergeCell ref="G287:J287"/>
    <mergeCell ref="L287:M287"/>
    <mergeCell ref="N287:R287"/>
    <mergeCell ref="S287:W287"/>
    <mergeCell ref="AA287:AB287"/>
    <mergeCell ref="AC287:AD287"/>
    <mergeCell ref="AE287:AF287"/>
    <mergeCell ref="AG287:AM287"/>
    <mergeCell ref="A286:C286"/>
    <mergeCell ref="D286:F286"/>
    <mergeCell ref="G286:J286"/>
    <mergeCell ref="L286:M286"/>
    <mergeCell ref="N286:R286"/>
    <mergeCell ref="S286:W286"/>
    <mergeCell ref="AA286:AB286"/>
    <mergeCell ref="AC286:AD286"/>
    <mergeCell ref="AE286:AF286"/>
    <mergeCell ref="AG284:AM284"/>
    <mergeCell ref="A285:C285"/>
    <mergeCell ref="D285:F285"/>
    <mergeCell ref="G285:J285"/>
    <mergeCell ref="L285:M285"/>
    <mergeCell ref="N285:R285"/>
    <mergeCell ref="S285:W285"/>
    <mergeCell ref="AA285:AB285"/>
    <mergeCell ref="AC285:AD285"/>
    <mergeCell ref="AE285:AF285"/>
    <mergeCell ref="AG285:AM285"/>
    <mergeCell ref="A284:C284"/>
    <mergeCell ref="D284:F284"/>
    <mergeCell ref="G284:J284"/>
    <mergeCell ref="L284:M284"/>
    <mergeCell ref="N284:R284"/>
    <mergeCell ref="S284:W284"/>
    <mergeCell ref="AA284:AB284"/>
    <mergeCell ref="AC284:AD284"/>
    <mergeCell ref="AE284:AF284"/>
    <mergeCell ref="AG282:AM282"/>
    <mergeCell ref="A283:C283"/>
    <mergeCell ref="D283:F283"/>
    <mergeCell ref="G283:J283"/>
    <mergeCell ref="L283:M283"/>
    <mergeCell ref="N283:R283"/>
    <mergeCell ref="S283:W283"/>
    <mergeCell ref="AA283:AB283"/>
    <mergeCell ref="AC283:AD283"/>
    <mergeCell ref="AE283:AF283"/>
    <mergeCell ref="AG283:AM283"/>
    <mergeCell ref="A282:C282"/>
    <mergeCell ref="D282:F282"/>
    <mergeCell ref="G282:J282"/>
    <mergeCell ref="L282:M282"/>
    <mergeCell ref="N282:R282"/>
    <mergeCell ref="S282:W282"/>
    <mergeCell ref="AA282:AB282"/>
    <mergeCell ref="AC282:AD282"/>
    <mergeCell ref="AE282:AF282"/>
    <mergeCell ref="AG296:AM296"/>
    <mergeCell ref="A297:C297"/>
    <mergeCell ref="D297:F297"/>
    <mergeCell ref="G297:J297"/>
    <mergeCell ref="L297:M297"/>
    <mergeCell ref="N297:R297"/>
    <mergeCell ref="S297:W297"/>
    <mergeCell ref="AA297:AB297"/>
    <mergeCell ref="AC297:AD297"/>
    <mergeCell ref="AE297:AF297"/>
    <mergeCell ref="AG297:AM297"/>
    <mergeCell ref="A296:C296"/>
    <mergeCell ref="D296:F296"/>
    <mergeCell ref="G296:J296"/>
    <mergeCell ref="L296:M296"/>
    <mergeCell ref="N296:R296"/>
    <mergeCell ref="S296:W296"/>
    <mergeCell ref="AA296:AB296"/>
    <mergeCell ref="AC296:AD296"/>
    <mergeCell ref="AE296:AF296"/>
    <mergeCell ref="AG294:AM294"/>
    <mergeCell ref="A295:C295"/>
    <mergeCell ref="D295:F295"/>
    <mergeCell ref="G295:J295"/>
    <mergeCell ref="L295:M295"/>
    <mergeCell ref="N295:R295"/>
    <mergeCell ref="S295:W295"/>
    <mergeCell ref="AA295:AB295"/>
    <mergeCell ref="AC295:AD295"/>
    <mergeCell ref="AE295:AF295"/>
    <mergeCell ref="AG295:AM295"/>
    <mergeCell ref="A294:C294"/>
    <mergeCell ref="D294:F294"/>
    <mergeCell ref="G294:J294"/>
    <mergeCell ref="L294:M294"/>
    <mergeCell ref="N294:R294"/>
    <mergeCell ref="S294:W294"/>
    <mergeCell ref="AA294:AB294"/>
    <mergeCell ref="AC294:AD294"/>
    <mergeCell ref="AE294:AF294"/>
    <mergeCell ref="AC291:AD291"/>
    <mergeCell ref="AE291:AF291"/>
    <mergeCell ref="AG291:AM291"/>
    <mergeCell ref="A290:C290"/>
    <mergeCell ref="D290:F290"/>
    <mergeCell ref="G290:J290"/>
    <mergeCell ref="L290:M290"/>
    <mergeCell ref="N290:R290"/>
    <mergeCell ref="S290:W290"/>
    <mergeCell ref="AA290:AB290"/>
    <mergeCell ref="AC290:AD290"/>
    <mergeCell ref="AE290:AF290"/>
    <mergeCell ref="AG292:AM292"/>
    <mergeCell ref="A293:C293"/>
    <mergeCell ref="D293:F293"/>
    <mergeCell ref="G293:J293"/>
    <mergeCell ref="L293:M293"/>
    <mergeCell ref="N293:R293"/>
    <mergeCell ref="S293:W293"/>
    <mergeCell ref="AA293:AB293"/>
    <mergeCell ref="AC293:AD293"/>
    <mergeCell ref="AE293:AF293"/>
    <mergeCell ref="AG293:AM293"/>
    <mergeCell ref="A292:C292"/>
    <mergeCell ref="D292:F292"/>
    <mergeCell ref="G292:J292"/>
    <mergeCell ref="L292:M292"/>
    <mergeCell ref="N292:R292"/>
    <mergeCell ref="S292:W292"/>
    <mergeCell ref="AA292:AB292"/>
    <mergeCell ref="AC292:AD292"/>
    <mergeCell ref="AE292:AF292"/>
    <mergeCell ref="AG304:AM304"/>
    <mergeCell ref="A305:C305"/>
    <mergeCell ref="D305:F305"/>
    <mergeCell ref="G305:J305"/>
    <mergeCell ref="L305:M305"/>
    <mergeCell ref="N305:R305"/>
    <mergeCell ref="S305:W305"/>
    <mergeCell ref="AA305:AB305"/>
    <mergeCell ref="AC305:AD305"/>
    <mergeCell ref="AE305:AF305"/>
    <mergeCell ref="AG305:AM305"/>
    <mergeCell ref="A304:C304"/>
    <mergeCell ref="D304:F304"/>
    <mergeCell ref="G304:J304"/>
    <mergeCell ref="L304:M304"/>
    <mergeCell ref="N304:R304"/>
    <mergeCell ref="S304:W304"/>
    <mergeCell ref="AA304:AB304"/>
    <mergeCell ref="AC304:AD304"/>
    <mergeCell ref="AE304:AF304"/>
    <mergeCell ref="AG302:AM302"/>
    <mergeCell ref="A303:C303"/>
    <mergeCell ref="D303:F303"/>
    <mergeCell ref="G303:J303"/>
    <mergeCell ref="L303:M303"/>
    <mergeCell ref="N303:R303"/>
    <mergeCell ref="S303:W303"/>
    <mergeCell ref="AA303:AB303"/>
    <mergeCell ref="AC303:AD303"/>
    <mergeCell ref="AE303:AF303"/>
    <mergeCell ref="AG303:AM303"/>
    <mergeCell ref="A302:C302"/>
    <mergeCell ref="D302:F302"/>
    <mergeCell ref="G302:J302"/>
    <mergeCell ref="L302:M302"/>
    <mergeCell ref="N302:R302"/>
    <mergeCell ref="S302:W302"/>
    <mergeCell ref="AA302:AB302"/>
    <mergeCell ref="AC302:AD302"/>
    <mergeCell ref="AE302:AF302"/>
    <mergeCell ref="AG300:AM300"/>
    <mergeCell ref="A301:C301"/>
    <mergeCell ref="D301:F301"/>
    <mergeCell ref="G301:J301"/>
    <mergeCell ref="L301:M301"/>
    <mergeCell ref="N301:R301"/>
    <mergeCell ref="S301:W301"/>
    <mergeCell ref="AA301:AB301"/>
    <mergeCell ref="AC301:AD301"/>
    <mergeCell ref="AE301:AF301"/>
    <mergeCell ref="AG301:AM301"/>
    <mergeCell ref="A300:C300"/>
    <mergeCell ref="D300:F300"/>
    <mergeCell ref="G300:J300"/>
    <mergeCell ref="L300:M300"/>
    <mergeCell ref="N300:R300"/>
    <mergeCell ref="S300:W300"/>
    <mergeCell ref="AA300:AB300"/>
    <mergeCell ref="AC300:AD300"/>
    <mergeCell ref="AE300:AF300"/>
    <mergeCell ref="G299:J299"/>
    <mergeCell ref="L299:M299"/>
    <mergeCell ref="N299:R299"/>
    <mergeCell ref="S299:W299"/>
    <mergeCell ref="AA299:AB299"/>
    <mergeCell ref="AC299:AD299"/>
    <mergeCell ref="AE299:AF299"/>
    <mergeCell ref="AG299:AM299"/>
    <mergeCell ref="A1:G2"/>
    <mergeCell ref="H1:AF2"/>
    <mergeCell ref="AG1:AP2"/>
    <mergeCell ref="A3:AP3"/>
    <mergeCell ref="A4:E4"/>
    <mergeCell ref="F4:P4"/>
    <mergeCell ref="Q4:T4"/>
    <mergeCell ref="AG4:AJ4"/>
    <mergeCell ref="AG5:AJ5"/>
    <mergeCell ref="U4:AE4"/>
    <mergeCell ref="U5:AE5"/>
    <mergeCell ref="AK4:AP4"/>
    <mergeCell ref="AK5:AP5"/>
    <mergeCell ref="A7:E7"/>
    <mergeCell ref="F7:P7"/>
    <mergeCell ref="Q7:T7"/>
    <mergeCell ref="AG290:AM290"/>
    <mergeCell ref="A291:C291"/>
    <mergeCell ref="D291:F291"/>
    <mergeCell ref="G291:J291"/>
    <mergeCell ref="L291:M291"/>
    <mergeCell ref="N291:R291"/>
    <mergeCell ref="S291:W291"/>
    <mergeCell ref="AA291:AB291"/>
    <mergeCell ref="U7:AE7"/>
    <mergeCell ref="A6:E6"/>
    <mergeCell ref="F6:P6"/>
    <mergeCell ref="Q6:T6"/>
    <mergeCell ref="A5:E5"/>
    <mergeCell ref="F5:P5"/>
    <mergeCell ref="Q5:T5"/>
    <mergeCell ref="AG6:AJ6"/>
    <mergeCell ref="U6:AE6"/>
    <mergeCell ref="AK6:AP6"/>
    <mergeCell ref="AG7:AN7"/>
    <mergeCell ref="AO7:AP7"/>
    <mergeCell ref="A11:J11"/>
    <mergeCell ref="AA16:AP16"/>
    <mergeCell ref="A8:AP8"/>
    <mergeCell ref="A9:AP9"/>
    <mergeCell ref="A10:J10"/>
    <mergeCell ref="U10:V10"/>
    <mergeCell ref="U11:V11"/>
    <mergeCell ref="AL10:AM10"/>
    <mergeCell ref="AL11:AM11"/>
    <mergeCell ref="AG10:AK10"/>
    <mergeCell ref="AG11:AK11"/>
    <mergeCell ref="AC10:AD10"/>
    <mergeCell ref="AC11:AD11"/>
    <mergeCell ref="W11:AB11"/>
    <mergeCell ref="W10:AB10"/>
    <mergeCell ref="S10:T10"/>
    <mergeCell ref="S11:T11"/>
    <mergeCell ref="M10:R10"/>
    <mergeCell ref="M11:R11"/>
    <mergeCell ref="A12:AP12"/>
    <mergeCell ref="A18:C18"/>
    <mergeCell ref="N18:R18"/>
    <mergeCell ref="S18:W18"/>
    <mergeCell ref="AA18:AB18"/>
    <mergeCell ref="AC18:AD18"/>
    <mergeCell ref="AE18:AF18"/>
    <mergeCell ref="AG18:AM18"/>
    <mergeCell ref="A16:Z16"/>
    <mergeCell ref="D18:F18"/>
    <mergeCell ref="G18:J18"/>
    <mergeCell ref="B14:H14"/>
    <mergeCell ref="L18:M18"/>
    <mergeCell ref="AS16:AS17"/>
    <mergeCell ref="AR16:AR17"/>
    <mergeCell ref="AG17:AM17"/>
    <mergeCell ref="A17:C17"/>
    <mergeCell ref="D17:F17"/>
    <mergeCell ref="G17:J17"/>
    <mergeCell ref="L17:M17"/>
    <mergeCell ref="N17:R17"/>
    <mergeCell ref="S17:W17"/>
    <mergeCell ref="AA17:AB17"/>
    <mergeCell ref="AC17:AD17"/>
    <mergeCell ref="AE17:AF17"/>
    <mergeCell ref="AE115:AF115"/>
    <mergeCell ref="AG115:AM115"/>
    <mergeCell ref="A306:C306"/>
    <mergeCell ref="N306:R306"/>
    <mergeCell ref="S306:W306"/>
    <mergeCell ref="AA306:AB306"/>
    <mergeCell ref="AC306:AD306"/>
    <mergeCell ref="AE306:AF306"/>
    <mergeCell ref="AG306:AM306"/>
    <mergeCell ref="A115:C115"/>
    <mergeCell ref="N115:R115"/>
    <mergeCell ref="S115:W115"/>
    <mergeCell ref="AA115:AB115"/>
    <mergeCell ref="AC115:AD115"/>
    <mergeCell ref="D115:F115"/>
    <mergeCell ref="D306:F306"/>
    <mergeCell ref="G306:J306"/>
    <mergeCell ref="G115:J115"/>
    <mergeCell ref="L115:M115"/>
    <mergeCell ref="L306:M306"/>
    <mergeCell ref="A298:C298"/>
    <mergeCell ref="D298:F298"/>
    <mergeCell ref="G298:J298"/>
    <mergeCell ref="L298:M298"/>
    <mergeCell ref="N298:R298"/>
    <mergeCell ref="S298:W298"/>
    <mergeCell ref="AA298:AB298"/>
    <mergeCell ref="AC298:AD298"/>
    <mergeCell ref="AE298:AF298"/>
    <mergeCell ref="AG298:AM298"/>
    <mergeCell ref="A299:C299"/>
    <mergeCell ref="D299:F299"/>
    <mergeCell ref="AE307:AF307"/>
    <mergeCell ref="AG307:AM307"/>
    <mergeCell ref="A308:C308"/>
    <mergeCell ref="N308:R308"/>
    <mergeCell ref="S308:W308"/>
    <mergeCell ref="AA308:AB308"/>
    <mergeCell ref="AC308:AD308"/>
    <mergeCell ref="AE308:AF308"/>
    <mergeCell ref="AG308:AM308"/>
    <mergeCell ref="A307:C307"/>
    <mergeCell ref="N307:R307"/>
    <mergeCell ref="S307:W307"/>
    <mergeCell ref="AA307:AB307"/>
    <mergeCell ref="AC307:AD307"/>
    <mergeCell ref="D307:F307"/>
    <mergeCell ref="G307:J307"/>
    <mergeCell ref="D308:F308"/>
    <mergeCell ref="G308:J308"/>
    <mergeCell ref="L307:M307"/>
    <mergeCell ref="L308:M308"/>
    <mergeCell ref="AE309:AF309"/>
    <mergeCell ref="AG309:AM309"/>
    <mergeCell ref="A310:C310"/>
    <mergeCell ref="N310:R310"/>
    <mergeCell ref="S310:W310"/>
    <mergeCell ref="AA310:AB310"/>
    <mergeCell ref="AC310:AD310"/>
    <mergeCell ref="AE310:AF310"/>
    <mergeCell ref="AG310:AM310"/>
    <mergeCell ref="A309:C309"/>
    <mergeCell ref="N309:R309"/>
    <mergeCell ref="S309:W309"/>
    <mergeCell ref="AA309:AB309"/>
    <mergeCell ref="AC309:AD309"/>
    <mergeCell ref="D309:F309"/>
    <mergeCell ref="G309:J309"/>
    <mergeCell ref="D310:F310"/>
    <mergeCell ref="G310:J310"/>
    <mergeCell ref="L309:M309"/>
    <mergeCell ref="L310:M310"/>
    <mergeCell ref="AE311:AF311"/>
    <mergeCell ref="AG311:AM311"/>
    <mergeCell ref="A312:C312"/>
    <mergeCell ref="N312:R312"/>
    <mergeCell ref="S312:W312"/>
    <mergeCell ref="AA312:AB312"/>
    <mergeCell ref="AC312:AD312"/>
    <mergeCell ref="AE312:AF312"/>
    <mergeCell ref="AG312:AM312"/>
    <mergeCell ref="A311:C311"/>
    <mergeCell ref="N311:R311"/>
    <mergeCell ref="S311:W311"/>
    <mergeCell ref="AA311:AB311"/>
    <mergeCell ref="AC311:AD311"/>
    <mergeCell ref="D311:F311"/>
    <mergeCell ref="G311:J311"/>
    <mergeCell ref="D312:F312"/>
    <mergeCell ref="G312:J312"/>
    <mergeCell ref="L311:M311"/>
    <mergeCell ref="L312:M312"/>
    <mergeCell ref="AE313:AF313"/>
    <mergeCell ref="AG313:AM313"/>
    <mergeCell ref="A314:C314"/>
    <mergeCell ref="N314:R314"/>
    <mergeCell ref="S314:W314"/>
    <mergeCell ref="AA314:AB314"/>
    <mergeCell ref="AC314:AD314"/>
    <mergeCell ref="AE314:AF314"/>
    <mergeCell ref="AG314:AM314"/>
    <mergeCell ref="A313:C313"/>
    <mergeCell ref="N313:R313"/>
    <mergeCell ref="S313:W313"/>
    <mergeCell ref="AA313:AB313"/>
    <mergeCell ref="AC313:AD313"/>
    <mergeCell ref="D313:F313"/>
    <mergeCell ref="G313:J313"/>
    <mergeCell ref="D314:F314"/>
    <mergeCell ref="G314:J314"/>
    <mergeCell ref="L313:M313"/>
    <mergeCell ref="L314:M314"/>
    <mergeCell ref="AE315:AF315"/>
    <mergeCell ref="AG315:AM315"/>
    <mergeCell ref="A316:C316"/>
    <mergeCell ref="N316:R316"/>
    <mergeCell ref="S316:W316"/>
    <mergeCell ref="AA316:AB316"/>
    <mergeCell ref="AC316:AD316"/>
    <mergeCell ref="AE316:AF316"/>
    <mergeCell ref="AG316:AM316"/>
    <mergeCell ref="A315:C315"/>
    <mergeCell ref="N315:R315"/>
    <mergeCell ref="S315:W315"/>
    <mergeCell ref="AA315:AB315"/>
    <mergeCell ref="AC315:AD315"/>
    <mergeCell ref="D315:F315"/>
    <mergeCell ref="G315:J315"/>
    <mergeCell ref="D316:F316"/>
    <mergeCell ref="G316:J316"/>
    <mergeCell ref="L315:M315"/>
    <mergeCell ref="L316:M316"/>
    <mergeCell ref="AE317:AF317"/>
    <mergeCell ref="AG317:AM317"/>
    <mergeCell ref="A318:C318"/>
    <mergeCell ref="N318:R318"/>
    <mergeCell ref="S318:W318"/>
    <mergeCell ref="AA318:AB318"/>
    <mergeCell ref="AC318:AD318"/>
    <mergeCell ref="AE318:AF318"/>
    <mergeCell ref="AG318:AM318"/>
    <mergeCell ref="A317:C317"/>
    <mergeCell ref="N317:R317"/>
    <mergeCell ref="S317:W317"/>
    <mergeCell ref="AA317:AB317"/>
    <mergeCell ref="AC317:AD317"/>
    <mergeCell ref="D317:F317"/>
    <mergeCell ref="G317:J317"/>
    <mergeCell ref="D318:F318"/>
    <mergeCell ref="G318:J318"/>
    <mergeCell ref="L317:M317"/>
    <mergeCell ref="L318:M318"/>
    <mergeCell ref="AE319:AF319"/>
    <mergeCell ref="AG319:AM319"/>
    <mergeCell ref="A320:C320"/>
    <mergeCell ref="N320:R320"/>
    <mergeCell ref="S320:W320"/>
    <mergeCell ref="AA320:AB320"/>
    <mergeCell ref="AC320:AD320"/>
    <mergeCell ref="AE320:AF320"/>
    <mergeCell ref="AG320:AM320"/>
    <mergeCell ref="A319:C319"/>
    <mergeCell ref="N319:R319"/>
    <mergeCell ref="S319:W319"/>
    <mergeCell ref="AA319:AB319"/>
    <mergeCell ref="AC319:AD319"/>
    <mergeCell ref="D319:F319"/>
    <mergeCell ref="G319:J319"/>
    <mergeCell ref="D320:F320"/>
    <mergeCell ref="G320:J320"/>
    <mergeCell ref="L319:M319"/>
    <mergeCell ref="L320:M320"/>
    <mergeCell ref="AE321:AF321"/>
    <mergeCell ref="AG321:AM321"/>
    <mergeCell ref="A322:C322"/>
    <mergeCell ref="N322:R322"/>
    <mergeCell ref="S322:W322"/>
    <mergeCell ref="AA322:AB322"/>
    <mergeCell ref="AC322:AD322"/>
    <mergeCell ref="AE322:AF322"/>
    <mergeCell ref="AG322:AM322"/>
    <mergeCell ref="A321:C321"/>
    <mergeCell ref="N321:R321"/>
    <mergeCell ref="S321:W321"/>
    <mergeCell ref="AA321:AB321"/>
    <mergeCell ref="AC321:AD321"/>
    <mergeCell ref="D321:F321"/>
    <mergeCell ref="G321:J321"/>
    <mergeCell ref="D322:F322"/>
    <mergeCell ref="G322:J322"/>
    <mergeCell ref="L321:M321"/>
    <mergeCell ref="L322:M322"/>
    <mergeCell ref="AE323:AF323"/>
    <mergeCell ref="AG323:AM323"/>
    <mergeCell ref="A324:C324"/>
    <mergeCell ref="N324:R324"/>
    <mergeCell ref="S324:W324"/>
    <mergeCell ref="AA324:AB324"/>
    <mergeCell ref="AC324:AD324"/>
    <mergeCell ref="AE324:AF324"/>
    <mergeCell ref="AG324:AM324"/>
    <mergeCell ref="A323:C323"/>
    <mergeCell ref="N323:R323"/>
    <mergeCell ref="S323:W323"/>
    <mergeCell ref="AA323:AB323"/>
    <mergeCell ref="AC323:AD323"/>
    <mergeCell ref="D323:F323"/>
    <mergeCell ref="G323:J323"/>
    <mergeCell ref="D324:F324"/>
    <mergeCell ref="G324:J324"/>
    <mergeCell ref="L323:M323"/>
    <mergeCell ref="L324:M324"/>
    <mergeCell ref="AE325:AF325"/>
    <mergeCell ref="AG325:AM325"/>
    <mergeCell ref="A326:C326"/>
    <mergeCell ref="N326:R326"/>
    <mergeCell ref="S326:W326"/>
    <mergeCell ref="AA326:AB326"/>
    <mergeCell ref="AC326:AD326"/>
    <mergeCell ref="AE326:AF326"/>
    <mergeCell ref="AG326:AM326"/>
    <mergeCell ref="A325:C325"/>
    <mergeCell ref="N325:R325"/>
    <mergeCell ref="S325:W325"/>
    <mergeCell ref="AA325:AB325"/>
    <mergeCell ref="AC325:AD325"/>
    <mergeCell ref="D325:F325"/>
    <mergeCell ref="G325:J325"/>
    <mergeCell ref="D326:F326"/>
    <mergeCell ref="G326:J326"/>
    <mergeCell ref="L325:M325"/>
    <mergeCell ref="L326:M326"/>
    <mergeCell ref="AE327:AF327"/>
    <mergeCell ref="AG327:AM327"/>
    <mergeCell ref="A328:C328"/>
    <mergeCell ref="N328:R328"/>
    <mergeCell ref="S328:W328"/>
    <mergeCell ref="AA328:AB328"/>
    <mergeCell ref="AC328:AD328"/>
    <mergeCell ref="AE328:AF328"/>
    <mergeCell ref="AG328:AM328"/>
    <mergeCell ref="A327:C327"/>
    <mergeCell ref="N327:R327"/>
    <mergeCell ref="S327:W327"/>
    <mergeCell ref="AA327:AB327"/>
    <mergeCell ref="AC327:AD327"/>
    <mergeCell ref="D327:F327"/>
    <mergeCell ref="G327:J327"/>
    <mergeCell ref="D328:F328"/>
    <mergeCell ref="G328:J328"/>
    <mergeCell ref="L327:M327"/>
    <mergeCell ref="L328:M328"/>
    <mergeCell ref="AE329:AF329"/>
    <mergeCell ref="AG329:AM329"/>
    <mergeCell ref="A330:C330"/>
    <mergeCell ref="N330:R330"/>
    <mergeCell ref="S330:W330"/>
    <mergeCell ref="AA330:AB330"/>
    <mergeCell ref="AC330:AD330"/>
    <mergeCell ref="AE330:AF330"/>
    <mergeCell ref="AG330:AM330"/>
    <mergeCell ref="A329:C329"/>
    <mergeCell ref="N329:R329"/>
    <mergeCell ref="S329:W329"/>
    <mergeCell ref="AA329:AB329"/>
    <mergeCell ref="AC329:AD329"/>
    <mergeCell ref="D329:F329"/>
    <mergeCell ref="G329:J329"/>
    <mergeCell ref="D330:F330"/>
    <mergeCell ref="G330:J330"/>
    <mergeCell ref="L329:M329"/>
    <mergeCell ref="L330:M330"/>
    <mergeCell ref="AE331:AF331"/>
    <mergeCell ref="AG331:AM331"/>
    <mergeCell ref="A332:C332"/>
    <mergeCell ref="N332:R332"/>
    <mergeCell ref="S332:W332"/>
    <mergeCell ref="AA332:AB332"/>
    <mergeCell ref="AC332:AD332"/>
    <mergeCell ref="AE332:AF332"/>
    <mergeCell ref="AG332:AM332"/>
    <mergeCell ref="A331:C331"/>
    <mergeCell ref="N331:R331"/>
    <mergeCell ref="S331:W331"/>
    <mergeCell ref="AA331:AB331"/>
    <mergeCell ref="AC331:AD331"/>
    <mergeCell ref="D331:F331"/>
    <mergeCell ref="G331:J331"/>
    <mergeCell ref="D332:F332"/>
    <mergeCell ref="G332:J332"/>
    <mergeCell ref="L331:M331"/>
    <mergeCell ref="L332:M332"/>
    <mergeCell ref="AE333:AF333"/>
    <mergeCell ref="AG333:AM333"/>
    <mergeCell ref="A334:C334"/>
    <mergeCell ref="N334:R334"/>
    <mergeCell ref="S334:W334"/>
    <mergeCell ref="AA334:AB334"/>
    <mergeCell ref="AC334:AD334"/>
    <mergeCell ref="AE334:AF334"/>
    <mergeCell ref="AG334:AM334"/>
    <mergeCell ref="A333:C333"/>
    <mergeCell ref="N333:R333"/>
    <mergeCell ref="S333:W333"/>
    <mergeCell ref="AA333:AB333"/>
    <mergeCell ref="AC333:AD333"/>
    <mergeCell ref="D333:F333"/>
    <mergeCell ref="G333:J333"/>
    <mergeCell ref="D334:F334"/>
    <mergeCell ref="G334:J334"/>
    <mergeCell ref="L333:M333"/>
    <mergeCell ref="L334:M334"/>
    <mergeCell ref="AE335:AF335"/>
    <mergeCell ref="AG335:AM335"/>
    <mergeCell ref="A336:C336"/>
    <mergeCell ref="N336:R336"/>
    <mergeCell ref="S336:W336"/>
    <mergeCell ref="AA336:AB336"/>
    <mergeCell ref="AC336:AD336"/>
    <mergeCell ref="AE336:AF336"/>
    <mergeCell ref="AG336:AM336"/>
    <mergeCell ref="A335:C335"/>
    <mergeCell ref="N335:R335"/>
    <mergeCell ref="S335:W335"/>
    <mergeCell ref="AA335:AB335"/>
    <mergeCell ref="AC335:AD335"/>
    <mergeCell ref="D335:F335"/>
    <mergeCell ref="G335:J335"/>
    <mergeCell ref="D336:F336"/>
    <mergeCell ref="G336:J336"/>
    <mergeCell ref="L335:M335"/>
    <mergeCell ref="L336:M336"/>
    <mergeCell ref="AE337:AF337"/>
    <mergeCell ref="AG337:AM337"/>
    <mergeCell ref="A338:C338"/>
    <mergeCell ref="N338:R338"/>
    <mergeCell ref="S338:W338"/>
    <mergeCell ref="AA338:AB338"/>
    <mergeCell ref="AC338:AD338"/>
    <mergeCell ref="AE338:AF338"/>
    <mergeCell ref="AG338:AM338"/>
    <mergeCell ref="A337:C337"/>
    <mergeCell ref="N337:R337"/>
    <mergeCell ref="S337:W337"/>
    <mergeCell ref="AA337:AB337"/>
    <mergeCell ref="AC337:AD337"/>
    <mergeCell ref="D337:F337"/>
    <mergeCell ref="G337:J337"/>
    <mergeCell ref="D338:F338"/>
    <mergeCell ref="G338:J338"/>
    <mergeCell ref="L337:M337"/>
    <mergeCell ref="L338:M338"/>
    <mergeCell ref="AE339:AF339"/>
    <mergeCell ref="AG339:AM339"/>
    <mergeCell ref="A340:C340"/>
    <mergeCell ref="N340:R340"/>
    <mergeCell ref="S340:W340"/>
    <mergeCell ref="AA340:AB340"/>
    <mergeCell ref="AC340:AD340"/>
    <mergeCell ref="AE340:AF340"/>
    <mergeCell ref="AG340:AM340"/>
    <mergeCell ref="A339:C339"/>
    <mergeCell ref="N339:R339"/>
    <mergeCell ref="S339:W339"/>
    <mergeCell ref="AA339:AB339"/>
    <mergeCell ref="AC339:AD339"/>
    <mergeCell ref="D339:F339"/>
    <mergeCell ref="G339:J339"/>
    <mergeCell ref="D340:F340"/>
    <mergeCell ref="G340:J340"/>
    <mergeCell ref="L339:M339"/>
    <mergeCell ref="L340:M340"/>
    <mergeCell ref="AE341:AF341"/>
    <mergeCell ref="AG341:AM341"/>
    <mergeCell ref="A342:C342"/>
    <mergeCell ref="N342:R342"/>
    <mergeCell ref="S342:W342"/>
    <mergeCell ref="AA342:AB342"/>
    <mergeCell ref="AC342:AD342"/>
    <mergeCell ref="AE342:AF342"/>
    <mergeCell ref="AG342:AM342"/>
    <mergeCell ref="A341:C341"/>
    <mergeCell ref="N341:R341"/>
    <mergeCell ref="S341:W341"/>
    <mergeCell ref="AA341:AB341"/>
    <mergeCell ref="AC341:AD341"/>
    <mergeCell ref="D341:F341"/>
    <mergeCell ref="G341:J341"/>
    <mergeCell ref="D342:F342"/>
    <mergeCell ref="G342:J342"/>
    <mergeCell ref="L341:M341"/>
    <mergeCell ref="L342:M342"/>
    <mergeCell ref="AE343:AF343"/>
    <mergeCell ref="AG343:AM343"/>
    <mergeCell ref="A344:C344"/>
    <mergeCell ref="N344:R344"/>
    <mergeCell ref="S344:W344"/>
    <mergeCell ref="AA344:AB344"/>
    <mergeCell ref="AC344:AD344"/>
    <mergeCell ref="AE344:AF344"/>
    <mergeCell ref="AG344:AM344"/>
    <mergeCell ref="A343:C343"/>
    <mergeCell ref="N343:R343"/>
    <mergeCell ref="S343:W343"/>
    <mergeCell ref="AA343:AB343"/>
    <mergeCell ref="AC343:AD343"/>
    <mergeCell ref="D343:F343"/>
    <mergeCell ref="G343:J343"/>
    <mergeCell ref="D344:F344"/>
    <mergeCell ref="G344:J344"/>
    <mergeCell ref="L343:M343"/>
    <mergeCell ref="L344:M344"/>
    <mergeCell ref="AE345:AF345"/>
    <mergeCell ref="AG345:AM345"/>
    <mergeCell ref="A346:C346"/>
    <mergeCell ref="N346:R346"/>
    <mergeCell ref="S346:W346"/>
    <mergeCell ref="AA346:AB346"/>
    <mergeCell ref="AC346:AD346"/>
    <mergeCell ref="AE346:AF346"/>
    <mergeCell ref="AG346:AM346"/>
    <mergeCell ref="A345:C345"/>
    <mergeCell ref="N345:R345"/>
    <mergeCell ref="S345:W345"/>
    <mergeCell ref="AA345:AB345"/>
    <mergeCell ref="AC345:AD345"/>
    <mergeCell ref="L345:M345"/>
    <mergeCell ref="L346:M346"/>
    <mergeCell ref="AE347:AF347"/>
    <mergeCell ref="AG347:AM347"/>
    <mergeCell ref="A348:C348"/>
    <mergeCell ref="N348:R348"/>
    <mergeCell ref="S348:W348"/>
    <mergeCell ref="AA348:AB348"/>
    <mergeCell ref="AC348:AD348"/>
    <mergeCell ref="AE348:AF348"/>
    <mergeCell ref="AG348:AM348"/>
    <mergeCell ref="A347:C347"/>
    <mergeCell ref="N347:R347"/>
    <mergeCell ref="S347:W347"/>
    <mergeCell ref="AA347:AB347"/>
    <mergeCell ref="AC347:AD347"/>
    <mergeCell ref="L347:M347"/>
    <mergeCell ref="L348:M348"/>
    <mergeCell ref="AE349:AF349"/>
    <mergeCell ref="AG349:AM349"/>
    <mergeCell ref="A350:C350"/>
    <mergeCell ref="N350:R350"/>
    <mergeCell ref="S350:W350"/>
    <mergeCell ref="AA350:AB350"/>
    <mergeCell ref="AC350:AD350"/>
    <mergeCell ref="AE350:AF350"/>
    <mergeCell ref="AG350:AM350"/>
    <mergeCell ref="A349:C349"/>
    <mergeCell ref="N349:R349"/>
    <mergeCell ref="S349:W349"/>
    <mergeCell ref="AA349:AB349"/>
    <mergeCell ref="AC349:AD349"/>
    <mergeCell ref="D350:F350"/>
    <mergeCell ref="G350:J350"/>
    <mergeCell ref="L349:M349"/>
    <mergeCell ref="L350:M350"/>
    <mergeCell ref="AE351:AF351"/>
    <mergeCell ref="AG351:AM351"/>
    <mergeCell ref="A352:C352"/>
    <mergeCell ref="N352:R352"/>
    <mergeCell ref="S352:W352"/>
    <mergeCell ref="AA352:AB352"/>
    <mergeCell ref="AC352:AD352"/>
    <mergeCell ref="AE352:AF352"/>
    <mergeCell ref="AG352:AM352"/>
    <mergeCell ref="A351:C351"/>
    <mergeCell ref="N351:R351"/>
    <mergeCell ref="S351:W351"/>
    <mergeCell ref="AA351:AB351"/>
    <mergeCell ref="AC351:AD351"/>
    <mergeCell ref="D351:F351"/>
    <mergeCell ref="G351:J351"/>
    <mergeCell ref="D352:F352"/>
    <mergeCell ref="G352:J352"/>
    <mergeCell ref="L351:M351"/>
    <mergeCell ref="L352:M352"/>
    <mergeCell ref="AC353:AD353"/>
    <mergeCell ref="AE353:AF353"/>
    <mergeCell ref="AG353:AM353"/>
    <mergeCell ref="A354:C354"/>
    <mergeCell ref="D354:F354"/>
    <mergeCell ref="G354:J354"/>
    <mergeCell ref="N354:R354"/>
    <mergeCell ref="S354:W354"/>
    <mergeCell ref="AA354:AB354"/>
    <mergeCell ref="AC354:AD354"/>
    <mergeCell ref="A353:C353"/>
    <mergeCell ref="D353:F353"/>
    <mergeCell ref="G353:J353"/>
    <mergeCell ref="N353:R353"/>
    <mergeCell ref="S353:W353"/>
    <mergeCell ref="AA353:AB353"/>
    <mergeCell ref="AE354:AF354"/>
    <mergeCell ref="AG354:AM354"/>
    <mergeCell ref="L353:M353"/>
    <mergeCell ref="L354:M354"/>
    <mergeCell ref="A355:C355"/>
    <mergeCell ref="D355:F355"/>
    <mergeCell ref="G355:J355"/>
    <mergeCell ref="N355:R355"/>
    <mergeCell ref="S355:W355"/>
    <mergeCell ref="AA355:AB355"/>
    <mergeCell ref="AC355:AD355"/>
    <mergeCell ref="AE355:AF355"/>
    <mergeCell ref="AG355:AM355"/>
    <mergeCell ref="L355:M355"/>
    <mergeCell ref="A356:C356"/>
    <mergeCell ref="D356:F356"/>
    <mergeCell ref="G356:J356"/>
    <mergeCell ref="N356:R356"/>
    <mergeCell ref="S356:W356"/>
    <mergeCell ref="AA356:AB356"/>
    <mergeCell ref="AC356:AD356"/>
    <mergeCell ref="AE356:AF356"/>
    <mergeCell ref="AG356:AM356"/>
    <mergeCell ref="L356:M356"/>
    <mergeCell ref="AC357:AD357"/>
    <mergeCell ref="AE357:AF357"/>
    <mergeCell ref="AG357:AM357"/>
    <mergeCell ref="A358:C358"/>
    <mergeCell ref="D358:F358"/>
    <mergeCell ref="G358:J358"/>
    <mergeCell ref="N358:R358"/>
    <mergeCell ref="S358:W358"/>
    <mergeCell ref="AA358:AB358"/>
    <mergeCell ref="AC358:AD358"/>
    <mergeCell ref="A357:C357"/>
    <mergeCell ref="D357:F357"/>
    <mergeCell ref="G357:J357"/>
    <mergeCell ref="N357:R357"/>
    <mergeCell ref="S357:W357"/>
    <mergeCell ref="AA357:AB357"/>
    <mergeCell ref="AE358:AF358"/>
    <mergeCell ref="AG358:AM358"/>
    <mergeCell ref="L357:M357"/>
    <mergeCell ref="L358:M358"/>
    <mergeCell ref="A359:C359"/>
    <mergeCell ref="D359:F359"/>
    <mergeCell ref="G359:J359"/>
    <mergeCell ref="N359:R359"/>
    <mergeCell ref="S359:W359"/>
    <mergeCell ref="AA359:AB359"/>
    <mergeCell ref="AC359:AD359"/>
    <mergeCell ref="AE359:AF359"/>
    <mergeCell ref="AG359:AM359"/>
    <mergeCell ref="L359:M359"/>
    <mergeCell ref="A360:C360"/>
    <mergeCell ref="D360:F360"/>
    <mergeCell ref="G360:J360"/>
    <mergeCell ref="N360:R360"/>
    <mergeCell ref="S360:W360"/>
    <mergeCell ref="AA360:AB360"/>
    <mergeCell ref="AC360:AD360"/>
    <mergeCell ref="AE360:AF360"/>
    <mergeCell ref="AG360:AM360"/>
    <mergeCell ref="L360:M360"/>
    <mergeCell ref="AC361:AD361"/>
    <mergeCell ref="AE361:AF361"/>
    <mergeCell ref="AG361:AM361"/>
    <mergeCell ref="A362:C362"/>
    <mergeCell ref="D362:F362"/>
    <mergeCell ref="G362:J362"/>
    <mergeCell ref="N362:R362"/>
    <mergeCell ref="S362:W362"/>
    <mergeCell ref="AA362:AB362"/>
    <mergeCell ref="AC362:AD362"/>
    <mergeCell ref="A361:C361"/>
    <mergeCell ref="D361:F361"/>
    <mergeCell ref="G361:J361"/>
    <mergeCell ref="N361:R361"/>
    <mergeCell ref="S361:W361"/>
    <mergeCell ref="AA361:AB361"/>
    <mergeCell ref="AE362:AF362"/>
    <mergeCell ref="AG362:AM362"/>
    <mergeCell ref="L361:M361"/>
    <mergeCell ref="L362:M362"/>
    <mergeCell ref="A363:C363"/>
    <mergeCell ref="D363:F363"/>
    <mergeCell ref="G363:J363"/>
    <mergeCell ref="N363:R363"/>
    <mergeCell ref="S363:W363"/>
    <mergeCell ref="AA363:AB363"/>
    <mergeCell ref="AC363:AD363"/>
    <mergeCell ref="AE363:AF363"/>
    <mergeCell ref="AG363:AM363"/>
    <mergeCell ref="L363:M363"/>
    <mergeCell ref="A364:C364"/>
    <mergeCell ref="D364:F364"/>
    <mergeCell ref="G364:J364"/>
    <mergeCell ref="N364:R364"/>
    <mergeCell ref="S364:W364"/>
    <mergeCell ref="AA364:AB364"/>
    <mergeCell ref="AC364:AD364"/>
    <mergeCell ref="AE364:AF364"/>
    <mergeCell ref="AG364:AM364"/>
    <mergeCell ref="L364:M364"/>
    <mergeCell ref="AC365:AD365"/>
    <mergeCell ref="AE365:AF365"/>
    <mergeCell ref="AG365:AM365"/>
    <mergeCell ref="A366:C366"/>
    <mergeCell ref="D366:F366"/>
    <mergeCell ref="G366:J366"/>
    <mergeCell ref="N366:R366"/>
    <mergeCell ref="S366:W366"/>
    <mergeCell ref="AA366:AB366"/>
    <mergeCell ref="AC366:AD366"/>
    <mergeCell ref="A365:C365"/>
    <mergeCell ref="D365:F365"/>
    <mergeCell ref="G365:J365"/>
    <mergeCell ref="N365:R365"/>
    <mergeCell ref="S365:W365"/>
    <mergeCell ref="AA365:AB365"/>
    <mergeCell ref="AE366:AF366"/>
    <mergeCell ref="AG366:AM366"/>
    <mergeCell ref="L365:M365"/>
    <mergeCell ref="L366:M366"/>
    <mergeCell ref="A367:C367"/>
    <mergeCell ref="D367:F367"/>
    <mergeCell ref="G367:J367"/>
    <mergeCell ref="N367:R367"/>
    <mergeCell ref="S367:W367"/>
    <mergeCell ref="AA367:AB367"/>
    <mergeCell ref="AC367:AD367"/>
    <mergeCell ref="AE367:AF367"/>
    <mergeCell ref="AG367:AM367"/>
    <mergeCell ref="L367:M367"/>
    <mergeCell ref="A368:C368"/>
    <mergeCell ref="D368:F368"/>
    <mergeCell ref="G368:J368"/>
    <mergeCell ref="N368:R368"/>
    <mergeCell ref="S368:W368"/>
    <mergeCell ref="AA368:AB368"/>
    <mergeCell ref="AC368:AD368"/>
    <mergeCell ref="AE368:AF368"/>
    <mergeCell ref="AG368:AM368"/>
    <mergeCell ref="L368:M368"/>
    <mergeCell ref="AC369:AD369"/>
    <mergeCell ref="AE369:AF369"/>
    <mergeCell ref="AG369:AM369"/>
    <mergeCell ref="A370:C370"/>
    <mergeCell ref="D370:F370"/>
    <mergeCell ref="G370:J370"/>
    <mergeCell ref="N370:R370"/>
    <mergeCell ref="S370:W370"/>
    <mergeCell ref="AA370:AB370"/>
    <mergeCell ref="AC370:AD370"/>
    <mergeCell ref="A369:C369"/>
    <mergeCell ref="D369:F369"/>
    <mergeCell ref="G369:J369"/>
    <mergeCell ref="N369:R369"/>
    <mergeCell ref="S369:W369"/>
    <mergeCell ref="AA369:AB369"/>
    <mergeCell ref="AE370:AF370"/>
    <mergeCell ref="AG370:AM370"/>
    <mergeCell ref="L369:M369"/>
    <mergeCell ref="L370:M370"/>
    <mergeCell ref="A371:C371"/>
    <mergeCell ref="D371:F371"/>
    <mergeCell ref="G371:J371"/>
    <mergeCell ref="N371:R371"/>
    <mergeCell ref="S371:W371"/>
    <mergeCell ref="AA371:AB371"/>
    <mergeCell ref="AC371:AD371"/>
    <mergeCell ref="AE371:AF371"/>
    <mergeCell ref="AG371:AM371"/>
    <mergeCell ref="L371:M371"/>
    <mergeCell ref="A372:C372"/>
    <mergeCell ref="D372:F372"/>
    <mergeCell ref="G372:J372"/>
    <mergeCell ref="N372:R372"/>
    <mergeCell ref="S372:W372"/>
    <mergeCell ref="AA372:AB372"/>
    <mergeCell ref="AC372:AD372"/>
    <mergeCell ref="AE372:AF372"/>
    <mergeCell ref="AG372:AM372"/>
    <mergeCell ref="L372:M372"/>
    <mergeCell ref="AC373:AD373"/>
    <mergeCell ref="AE373:AF373"/>
    <mergeCell ref="AG373:AM373"/>
    <mergeCell ref="A374:C374"/>
    <mergeCell ref="D374:F374"/>
    <mergeCell ref="G374:J374"/>
    <mergeCell ref="N374:R374"/>
    <mergeCell ref="S374:W374"/>
    <mergeCell ref="AA374:AB374"/>
    <mergeCell ref="AC374:AD374"/>
    <mergeCell ref="A373:C373"/>
    <mergeCell ref="D373:F373"/>
    <mergeCell ref="G373:J373"/>
    <mergeCell ref="N373:R373"/>
    <mergeCell ref="S373:W373"/>
    <mergeCell ref="AA373:AB373"/>
    <mergeCell ref="AE374:AF374"/>
    <mergeCell ref="AG374:AM374"/>
    <mergeCell ref="L373:M373"/>
    <mergeCell ref="L374:M374"/>
    <mergeCell ref="A375:C375"/>
    <mergeCell ref="D375:F375"/>
    <mergeCell ref="G375:J375"/>
    <mergeCell ref="N375:R375"/>
    <mergeCell ref="S375:W375"/>
    <mergeCell ref="AA375:AB375"/>
    <mergeCell ref="AC375:AD375"/>
    <mergeCell ref="AE375:AF375"/>
    <mergeCell ref="AG375:AM375"/>
    <mergeCell ref="L375:M375"/>
    <mergeCell ref="A376:C376"/>
    <mergeCell ref="D376:F376"/>
    <mergeCell ref="G376:J376"/>
    <mergeCell ref="N376:R376"/>
    <mergeCell ref="S376:W376"/>
    <mergeCell ref="AA376:AB376"/>
    <mergeCell ref="AC376:AD376"/>
    <mergeCell ref="AE376:AF376"/>
    <mergeCell ref="AG376:AM376"/>
    <mergeCell ref="L376:M376"/>
    <mergeCell ref="AC377:AD377"/>
    <mergeCell ref="AE377:AF377"/>
    <mergeCell ref="AG377:AM377"/>
    <mergeCell ref="A378:C378"/>
    <mergeCell ref="D378:F378"/>
    <mergeCell ref="G378:J378"/>
    <mergeCell ref="N378:R378"/>
    <mergeCell ref="S378:W378"/>
    <mergeCell ref="AA378:AB378"/>
    <mergeCell ref="AC378:AD378"/>
    <mergeCell ref="A377:C377"/>
    <mergeCell ref="D377:F377"/>
    <mergeCell ref="G377:J377"/>
    <mergeCell ref="N377:R377"/>
    <mergeCell ref="S377:W377"/>
    <mergeCell ref="AA377:AB377"/>
    <mergeCell ref="AE378:AF378"/>
    <mergeCell ref="AG378:AM378"/>
    <mergeCell ref="L377:M377"/>
    <mergeCell ref="L378:M378"/>
    <mergeCell ref="A379:C379"/>
    <mergeCell ref="D379:F379"/>
    <mergeCell ref="G379:J379"/>
    <mergeCell ref="N379:R379"/>
    <mergeCell ref="S379:W379"/>
    <mergeCell ref="AA379:AB379"/>
    <mergeCell ref="AC379:AD379"/>
    <mergeCell ref="AE379:AF379"/>
    <mergeCell ref="AG379:AM379"/>
    <mergeCell ref="L379:M379"/>
    <mergeCell ref="A380:C380"/>
    <mergeCell ref="D380:F380"/>
    <mergeCell ref="G380:J380"/>
    <mergeCell ref="N380:R380"/>
    <mergeCell ref="S380:W380"/>
    <mergeCell ref="AA380:AB380"/>
    <mergeCell ref="AC380:AD380"/>
    <mergeCell ref="AE380:AF380"/>
    <mergeCell ref="AG380:AM380"/>
    <mergeCell ref="L380:M380"/>
    <mergeCell ref="AC381:AD381"/>
    <mergeCell ref="AE381:AF381"/>
    <mergeCell ref="AG381:AM381"/>
    <mergeCell ref="A382:C382"/>
    <mergeCell ref="D382:F382"/>
    <mergeCell ref="G382:J382"/>
    <mergeCell ref="N382:R382"/>
    <mergeCell ref="S382:W382"/>
    <mergeCell ref="AA382:AB382"/>
    <mergeCell ref="AC382:AD382"/>
    <mergeCell ref="A381:C381"/>
    <mergeCell ref="D381:F381"/>
    <mergeCell ref="G381:J381"/>
    <mergeCell ref="N381:R381"/>
    <mergeCell ref="S381:W381"/>
    <mergeCell ref="AA381:AB381"/>
    <mergeCell ref="AE382:AF382"/>
    <mergeCell ref="AG382:AM382"/>
    <mergeCell ref="L381:M381"/>
    <mergeCell ref="L382:M382"/>
    <mergeCell ref="S384:W384"/>
    <mergeCell ref="AA384:AB384"/>
    <mergeCell ref="AC384:AD384"/>
    <mergeCell ref="AE384:AF384"/>
    <mergeCell ref="AG384:AM384"/>
    <mergeCell ref="L384:M384"/>
    <mergeCell ref="A383:C383"/>
    <mergeCell ref="D383:F383"/>
    <mergeCell ref="G383:J383"/>
    <mergeCell ref="N383:R383"/>
    <mergeCell ref="S383:W383"/>
    <mergeCell ref="AA383:AB383"/>
    <mergeCell ref="AC383:AD383"/>
    <mergeCell ref="AE383:AF383"/>
    <mergeCell ref="AG383:AM383"/>
    <mergeCell ref="L383:M383"/>
    <mergeCell ref="A384:C384"/>
    <mergeCell ref="D384:F384"/>
    <mergeCell ref="G384:J384"/>
    <mergeCell ref="N384:R384"/>
    <mergeCell ref="AE943:AF943"/>
    <mergeCell ref="AG943:AM943"/>
    <mergeCell ref="AC942:AD942"/>
    <mergeCell ref="AE942:AF942"/>
    <mergeCell ref="AG942:AM942"/>
    <mergeCell ref="A943:C943"/>
    <mergeCell ref="D943:F943"/>
    <mergeCell ref="G943:J943"/>
    <mergeCell ref="N943:R943"/>
    <mergeCell ref="S943:W943"/>
    <mergeCell ref="AA943:AB943"/>
    <mergeCell ref="AC943:AD943"/>
    <mergeCell ref="A942:C942"/>
    <mergeCell ref="D942:F942"/>
    <mergeCell ref="G942:J942"/>
    <mergeCell ref="N942:R942"/>
    <mergeCell ref="S942:W942"/>
    <mergeCell ref="AA942:AB942"/>
    <mergeCell ref="L942:M942"/>
    <mergeCell ref="L943:M943"/>
    <mergeCell ref="A385:C385"/>
    <mergeCell ref="D385:F385"/>
    <mergeCell ref="G385:J385"/>
    <mergeCell ref="L385:M385"/>
    <mergeCell ref="N385:R385"/>
    <mergeCell ref="S385:W385"/>
    <mergeCell ref="AA385:AB385"/>
    <mergeCell ref="AC385:AD385"/>
    <mergeCell ref="AE385:AF385"/>
    <mergeCell ref="AG385:AM385"/>
    <mergeCell ref="A386:C386"/>
    <mergeCell ref="D386:F386"/>
    <mergeCell ref="G386:J386"/>
    <mergeCell ref="L386:M386"/>
    <mergeCell ref="N386:R386"/>
    <mergeCell ref="S386:W386"/>
    <mergeCell ref="AA386:AB386"/>
    <mergeCell ref="AC386:AD386"/>
    <mergeCell ref="AE386:AF386"/>
    <mergeCell ref="AG386:AM386"/>
    <mergeCell ref="A387:C387"/>
    <mergeCell ref="D387:F387"/>
    <mergeCell ref="G387:J387"/>
    <mergeCell ref="L387:M387"/>
    <mergeCell ref="N387:R387"/>
    <mergeCell ref="S387:W387"/>
    <mergeCell ref="AA387:AB387"/>
    <mergeCell ref="AC387:AD387"/>
    <mergeCell ref="AE387:AF387"/>
    <mergeCell ref="AG387:AM387"/>
    <mergeCell ref="A388:C388"/>
    <mergeCell ref="D388:F388"/>
    <mergeCell ref="G388:J388"/>
    <mergeCell ref="L388:M388"/>
    <mergeCell ref="N388:R388"/>
    <mergeCell ref="S388:W388"/>
    <mergeCell ref="AA388:AB388"/>
    <mergeCell ref="AC388:AD388"/>
    <mergeCell ref="AE388:AF388"/>
    <mergeCell ref="AG388:AM388"/>
    <mergeCell ref="A389:C389"/>
    <mergeCell ref="D389:F389"/>
    <mergeCell ref="G389:J389"/>
    <mergeCell ref="L389:M389"/>
    <mergeCell ref="N389:R389"/>
    <mergeCell ref="S389:W389"/>
    <mergeCell ref="AA389:AB389"/>
    <mergeCell ref="AC389:AD389"/>
    <mergeCell ref="AE389:AF389"/>
    <mergeCell ref="AG389:AM389"/>
    <mergeCell ref="A390:C390"/>
    <mergeCell ref="D390:F390"/>
    <mergeCell ref="G390:J390"/>
    <mergeCell ref="L390:M390"/>
    <mergeCell ref="N390:R390"/>
    <mergeCell ref="S390:W390"/>
    <mergeCell ref="AA390:AB390"/>
    <mergeCell ref="AC390:AD390"/>
    <mergeCell ref="AE390:AF390"/>
    <mergeCell ref="AG390:AM390"/>
    <mergeCell ref="A391:C391"/>
    <mergeCell ref="D391:F391"/>
    <mergeCell ref="G391:J391"/>
    <mergeCell ref="L391:M391"/>
    <mergeCell ref="N391:R391"/>
    <mergeCell ref="S391:W391"/>
    <mergeCell ref="AA391:AB391"/>
    <mergeCell ref="AC391:AD391"/>
    <mergeCell ref="AE391:AF391"/>
    <mergeCell ref="AG391:AM391"/>
    <mergeCell ref="A392:C392"/>
    <mergeCell ref="D392:F392"/>
    <mergeCell ref="G392:J392"/>
    <mergeCell ref="L392:M392"/>
    <mergeCell ref="N392:R392"/>
    <mergeCell ref="S392:W392"/>
    <mergeCell ref="AA392:AB392"/>
    <mergeCell ref="AC392:AD392"/>
    <mergeCell ref="AE392:AF392"/>
    <mergeCell ref="AG392:AM392"/>
    <mergeCell ref="A393:C393"/>
    <mergeCell ref="D393:F393"/>
    <mergeCell ref="G393:J393"/>
    <mergeCell ref="L393:M393"/>
    <mergeCell ref="N393:R393"/>
    <mergeCell ref="S393:W393"/>
    <mergeCell ref="AA393:AB393"/>
    <mergeCell ref="AC393:AD393"/>
    <mergeCell ref="AE393:AF393"/>
    <mergeCell ref="AG393:AM393"/>
    <mergeCell ref="A394:C394"/>
    <mergeCell ref="D394:F394"/>
    <mergeCell ref="G394:J394"/>
    <mergeCell ref="L394:M394"/>
    <mergeCell ref="N394:R394"/>
    <mergeCell ref="S394:W394"/>
    <mergeCell ref="AA394:AB394"/>
    <mergeCell ref="AC394:AD394"/>
    <mergeCell ref="AE394:AF394"/>
    <mergeCell ref="AG394:AM394"/>
    <mergeCell ref="A395:C395"/>
    <mergeCell ref="D395:F395"/>
    <mergeCell ref="G395:J395"/>
    <mergeCell ref="L395:M395"/>
    <mergeCell ref="N395:R395"/>
    <mergeCell ref="S395:W395"/>
    <mergeCell ref="AA395:AB395"/>
    <mergeCell ref="AC395:AD395"/>
    <mergeCell ref="AE395:AF395"/>
    <mergeCell ref="AG395:AM395"/>
    <mergeCell ref="A396:C396"/>
    <mergeCell ref="D396:F396"/>
    <mergeCell ref="G396:J396"/>
    <mergeCell ref="L396:M396"/>
    <mergeCell ref="N396:R396"/>
    <mergeCell ref="S396:W396"/>
    <mergeCell ref="AA396:AB396"/>
    <mergeCell ref="AC396:AD396"/>
    <mergeCell ref="AE396:AF396"/>
    <mergeCell ref="AG396:AM396"/>
    <mergeCell ref="A397:C397"/>
    <mergeCell ref="D397:F397"/>
    <mergeCell ref="G397:J397"/>
    <mergeCell ref="L397:M397"/>
    <mergeCell ref="N397:R397"/>
    <mergeCell ref="S397:W397"/>
    <mergeCell ref="AA397:AB397"/>
    <mergeCell ref="AC397:AD397"/>
    <mergeCell ref="AE397:AF397"/>
    <mergeCell ref="AG397:AM397"/>
    <mergeCell ref="A398:C398"/>
    <mergeCell ref="D398:F398"/>
    <mergeCell ref="G398:J398"/>
    <mergeCell ref="L398:M398"/>
    <mergeCell ref="N398:R398"/>
    <mergeCell ref="S398:W398"/>
    <mergeCell ref="AA398:AB398"/>
    <mergeCell ref="AC398:AD398"/>
    <mergeCell ref="AE398:AF398"/>
    <mergeCell ref="AG398:AM398"/>
    <mergeCell ref="A399:C399"/>
    <mergeCell ref="D399:F399"/>
    <mergeCell ref="G399:J399"/>
    <mergeCell ref="L399:M399"/>
    <mergeCell ref="N399:R399"/>
    <mergeCell ref="S399:W399"/>
    <mergeCell ref="AA399:AB399"/>
    <mergeCell ref="AC399:AD399"/>
    <mergeCell ref="AE399:AF399"/>
    <mergeCell ref="AG399:AM399"/>
    <mergeCell ref="A400:C400"/>
    <mergeCell ref="D400:F400"/>
    <mergeCell ref="G400:J400"/>
    <mergeCell ref="L400:M400"/>
    <mergeCell ref="N400:R400"/>
    <mergeCell ref="S400:W400"/>
    <mergeCell ref="AA400:AB400"/>
    <mergeCell ref="AC400:AD400"/>
    <mergeCell ref="AE400:AF400"/>
    <mergeCell ref="AG400:AM400"/>
    <mergeCell ref="A401:C401"/>
    <mergeCell ref="D401:F401"/>
    <mergeCell ref="G401:J401"/>
    <mergeCell ref="L401:M401"/>
    <mergeCell ref="N401:R401"/>
    <mergeCell ref="S401:W401"/>
    <mergeCell ref="AA401:AB401"/>
    <mergeCell ref="AC401:AD401"/>
    <mergeCell ref="AE401:AF401"/>
    <mergeCell ref="AG401:AM401"/>
    <mergeCell ref="A402:C402"/>
    <mergeCell ref="D402:F402"/>
    <mergeCell ref="G402:J402"/>
    <mergeCell ref="L402:M402"/>
    <mergeCell ref="N402:R402"/>
    <mergeCell ref="S402:W402"/>
    <mergeCell ref="AA402:AB402"/>
    <mergeCell ref="AC402:AD402"/>
    <mergeCell ref="AE402:AF402"/>
    <mergeCell ref="AG402:AM402"/>
    <mergeCell ref="A403:C403"/>
    <mergeCell ref="D403:F403"/>
    <mergeCell ref="G403:J403"/>
    <mergeCell ref="L403:M403"/>
    <mergeCell ref="N403:R403"/>
    <mergeCell ref="S403:W403"/>
    <mergeCell ref="AA403:AB403"/>
    <mergeCell ref="AC403:AD403"/>
    <mergeCell ref="AE403:AF403"/>
    <mergeCell ref="AG403:AM403"/>
    <mergeCell ref="A404:C404"/>
    <mergeCell ref="D404:F404"/>
    <mergeCell ref="G404:J404"/>
    <mergeCell ref="L404:M404"/>
    <mergeCell ref="N404:R404"/>
    <mergeCell ref="S404:W404"/>
    <mergeCell ref="AA404:AB404"/>
    <mergeCell ref="AC404:AD404"/>
    <mergeCell ref="AE404:AF404"/>
    <mergeCell ref="AG404:AM404"/>
    <mergeCell ref="A405:C405"/>
    <mergeCell ref="D405:F405"/>
    <mergeCell ref="G405:J405"/>
    <mergeCell ref="L405:M405"/>
    <mergeCell ref="N405:R405"/>
    <mergeCell ref="S405:W405"/>
    <mergeCell ref="AA405:AB405"/>
    <mergeCell ref="AC405:AD405"/>
    <mergeCell ref="AE405:AF405"/>
    <mergeCell ref="AG405:AM405"/>
    <mergeCell ref="A406:C406"/>
    <mergeCell ref="D406:F406"/>
    <mergeCell ref="G406:J406"/>
    <mergeCell ref="L406:M406"/>
    <mergeCell ref="N406:R406"/>
    <mergeCell ref="S406:W406"/>
    <mergeCell ref="AA406:AB406"/>
    <mergeCell ref="AC406:AD406"/>
    <mergeCell ref="AE406:AF406"/>
    <mergeCell ref="AG406:AM406"/>
    <mergeCell ref="A407:C407"/>
    <mergeCell ref="D407:F407"/>
    <mergeCell ref="G407:J407"/>
    <mergeCell ref="L407:M407"/>
    <mergeCell ref="N407:R407"/>
    <mergeCell ref="S407:W407"/>
    <mergeCell ref="AA407:AB407"/>
    <mergeCell ref="AC407:AD407"/>
    <mergeCell ref="AE407:AF407"/>
    <mergeCell ref="AG407:AM407"/>
    <mergeCell ref="A408:C408"/>
    <mergeCell ref="D408:F408"/>
    <mergeCell ref="G408:J408"/>
    <mergeCell ref="L408:M408"/>
    <mergeCell ref="N408:R408"/>
    <mergeCell ref="S408:W408"/>
    <mergeCell ref="AA408:AB408"/>
    <mergeCell ref="AC408:AD408"/>
    <mergeCell ref="AE408:AF408"/>
    <mergeCell ref="AG408:AM408"/>
    <mergeCell ref="A409:C409"/>
    <mergeCell ref="D409:F409"/>
    <mergeCell ref="G409:J409"/>
    <mergeCell ref="L409:M409"/>
    <mergeCell ref="N409:R409"/>
    <mergeCell ref="S409:W409"/>
    <mergeCell ref="AA409:AB409"/>
    <mergeCell ref="AC409:AD409"/>
    <mergeCell ref="AE409:AF409"/>
    <mergeCell ref="AG409:AM409"/>
    <mergeCell ref="A410:C410"/>
    <mergeCell ref="D410:F410"/>
    <mergeCell ref="G410:J410"/>
    <mergeCell ref="L410:M410"/>
    <mergeCell ref="N410:R410"/>
    <mergeCell ref="S410:W410"/>
    <mergeCell ref="AA410:AB410"/>
    <mergeCell ref="AC410:AD410"/>
    <mergeCell ref="AE410:AF410"/>
    <mergeCell ref="AG410:AM410"/>
    <mergeCell ref="A411:C411"/>
    <mergeCell ref="D411:F411"/>
    <mergeCell ref="G411:J411"/>
    <mergeCell ref="L411:M411"/>
    <mergeCell ref="N411:R411"/>
    <mergeCell ref="S411:W411"/>
    <mergeCell ref="AA411:AB411"/>
    <mergeCell ref="AC411:AD411"/>
    <mergeCell ref="AE411:AF411"/>
    <mergeCell ref="AG411:AM411"/>
    <mergeCell ref="A412:C412"/>
    <mergeCell ref="D412:F412"/>
    <mergeCell ref="G412:J412"/>
    <mergeCell ref="L412:M412"/>
    <mergeCell ref="N412:R412"/>
    <mergeCell ref="S412:W412"/>
    <mergeCell ref="AA412:AB412"/>
    <mergeCell ref="AC412:AD412"/>
    <mergeCell ref="AE412:AF412"/>
    <mergeCell ref="AG412:AM412"/>
    <mergeCell ref="A413:C413"/>
    <mergeCell ref="D413:F413"/>
    <mergeCell ref="G413:J413"/>
    <mergeCell ref="L413:M413"/>
    <mergeCell ref="N413:R413"/>
    <mergeCell ref="S413:W413"/>
    <mergeCell ref="AA413:AB413"/>
    <mergeCell ref="AC413:AD413"/>
    <mergeCell ref="AE413:AF413"/>
    <mergeCell ref="AG413:AM413"/>
    <mergeCell ref="A414:C414"/>
    <mergeCell ref="D414:F414"/>
    <mergeCell ref="G414:J414"/>
    <mergeCell ref="L414:M414"/>
    <mergeCell ref="N414:R414"/>
    <mergeCell ref="S414:W414"/>
    <mergeCell ref="AA414:AB414"/>
    <mergeCell ref="AC414:AD414"/>
    <mergeCell ref="AE414:AF414"/>
    <mergeCell ref="AG414:AM414"/>
    <mergeCell ref="A415:C415"/>
    <mergeCell ref="D415:F415"/>
    <mergeCell ref="G415:J415"/>
    <mergeCell ref="L415:M415"/>
    <mergeCell ref="N415:R415"/>
    <mergeCell ref="S415:W415"/>
    <mergeCell ref="AA415:AB415"/>
    <mergeCell ref="AC415:AD415"/>
    <mergeCell ref="AE415:AF415"/>
    <mergeCell ref="AG415:AM415"/>
    <mergeCell ref="A416:C416"/>
    <mergeCell ref="D416:F416"/>
    <mergeCell ref="G416:J416"/>
    <mergeCell ref="L416:M416"/>
    <mergeCell ref="N416:R416"/>
    <mergeCell ref="S416:W416"/>
    <mergeCell ref="AA416:AB416"/>
    <mergeCell ref="AC416:AD416"/>
    <mergeCell ref="AE416:AF416"/>
    <mergeCell ref="AG416:AM416"/>
    <mergeCell ref="A417:C417"/>
    <mergeCell ref="D417:F417"/>
    <mergeCell ref="G417:J417"/>
    <mergeCell ref="L417:M417"/>
    <mergeCell ref="N417:R417"/>
    <mergeCell ref="S417:W417"/>
    <mergeCell ref="AA417:AB417"/>
    <mergeCell ref="AC417:AD417"/>
    <mergeCell ref="AE417:AF417"/>
    <mergeCell ref="AG417:AM417"/>
    <mergeCell ref="A418:C418"/>
    <mergeCell ref="D418:F418"/>
    <mergeCell ref="G418:J418"/>
    <mergeCell ref="L418:M418"/>
    <mergeCell ref="N418:R418"/>
    <mergeCell ref="S418:W418"/>
    <mergeCell ref="AA418:AB418"/>
    <mergeCell ref="AC418:AD418"/>
    <mergeCell ref="AE418:AF418"/>
    <mergeCell ref="AG418:AM418"/>
    <mergeCell ref="A419:C419"/>
    <mergeCell ref="D419:F419"/>
    <mergeCell ref="G419:J419"/>
    <mergeCell ref="L419:M419"/>
    <mergeCell ref="N419:R419"/>
    <mergeCell ref="S419:W419"/>
    <mergeCell ref="AA419:AB419"/>
    <mergeCell ref="AC419:AD419"/>
    <mergeCell ref="AE419:AF419"/>
    <mergeCell ref="AG419:AM419"/>
    <mergeCell ref="A420:C420"/>
    <mergeCell ref="D420:F420"/>
    <mergeCell ref="G420:J420"/>
    <mergeCell ref="L420:M420"/>
    <mergeCell ref="N420:R420"/>
    <mergeCell ref="S420:W420"/>
    <mergeCell ref="AA420:AB420"/>
    <mergeCell ref="AC420:AD420"/>
    <mergeCell ref="AE420:AF420"/>
    <mergeCell ref="AG420:AM420"/>
    <mergeCell ref="A421:C421"/>
    <mergeCell ref="D421:F421"/>
    <mergeCell ref="G421:J421"/>
    <mergeCell ref="L421:M421"/>
    <mergeCell ref="N421:R421"/>
    <mergeCell ref="S421:W421"/>
    <mergeCell ref="AA421:AB421"/>
    <mergeCell ref="AC421:AD421"/>
    <mergeCell ref="AE421:AF421"/>
    <mergeCell ref="AG421:AM421"/>
    <mergeCell ref="A422:C422"/>
    <mergeCell ref="D422:F422"/>
    <mergeCell ref="G422:J422"/>
    <mergeCell ref="L422:M422"/>
    <mergeCell ref="N422:R422"/>
    <mergeCell ref="S422:W422"/>
    <mergeCell ref="AA422:AB422"/>
    <mergeCell ref="AC422:AD422"/>
    <mergeCell ref="AE422:AF422"/>
    <mergeCell ref="AG422:AM422"/>
    <mergeCell ref="A423:C423"/>
    <mergeCell ref="D423:F423"/>
    <mergeCell ref="G423:J423"/>
    <mergeCell ref="L423:M423"/>
    <mergeCell ref="N423:R423"/>
    <mergeCell ref="S423:W423"/>
    <mergeCell ref="AA423:AB423"/>
    <mergeCell ref="AC423:AD423"/>
    <mergeCell ref="AE423:AF423"/>
    <mergeCell ref="AG423:AM423"/>
    <mergeCell ref="A424:C424"/>
    <mergeCell ref="D424:F424"/>
    <mergeCell ref="G424:J424"/>
    <mergeCell ref="L424:M424"/>
    <mergeCell ref="N424:R424"/>
    <mergeCell ref="S424:W424"/>
    <mergeCell ref="AA424:AB424"/>
    <mergeCell ref="AC424:AD424"/>
    <mergeCell ref="AE424:AF424"/>
    <mergeCell ref="AG424:AM424"/>
    <mergeCell ref="A425:C425"/>
    <mergeCell ref="D425:F425"/>
    <mergeCell ref="G425:J425"/>
    <mergeCell ref="L425:M425"/>
    <mergeCell ref="N425:R425"/>
    <mergeCell ref="S425:W425"/>
    <mergeCell ref="AA425:AB425"/>
    <mergeCell ref="AC425:AD425"/>
    <mergeCell ref="AE425:AF425"/>
    <mergeCell ref="AG425:AM425"/>
    <mergeCell ref="A426:C426"/>
    <mergeCell ref="D426:F426"/>
    <mergeCell ref="G426:J426"/>
    <mergeCell ref="L426:M426"/>
    <mergeCell ref="N426:R426"/>
    <mergeCell ref="S426:W426"/>
    <mergeCell ref="AA426:AB426"/>
    <mergeCell ref="AC426:AD426"/>
    <mergeCell ref="AE426:AF426"/>
    <mergeCell ref="AG426:AM426"/>
    <mergeCell ref="A427:C427"/>
    <mergeCell ref="D427:F427"/>
    <mergeCell ref="G427:J427"/>
    <mergeCell ref="L427:M427"/>
    <mergeCell ref="N427:R427"/>
    <mergeCell ref="S427:W427"/>
    <mergeCell ref="AA427:AB427"/>
    <mergeCell ref="AC427:AD427"/>
    <mergeCell ref="AE427:AF427"/>
    <mergeCell ref="AG427:AM427"/>
    <mergeCell ref="A428:C428"/>
    <mergeCell ref="D428:F428"/>
    <mergeCell ref="G428:J428"/>
    <mergeCell ref="L428:M428"/>
    <mergeCell ref="N428:R428"/>
    <mergeCell ref="S428:W428"/>
    <mergeCell ref="AA428:AB428"/>
    <mergeCell ref="AC428:AD428"/>
    <mergeCell ref="AE428:AF428"/>
    <mergeCell ref="AG428:AM428"/>
    <mergeCell ref="A429:C429"/>
    <mergeCell ref="D429:F429"/>
    <mergeCell ref="G429:J429"/>
    <mergeCell ref="L429:M429"/>
    <mergeCell ref="N429:R429"/>
    <mergeCell ref="S429:W429"/>
    <mergeCell ref="AA429:AB429"/>
    <mergeCell ref="AC429:AD429"/>
    <mergeCell ref="AE429:AF429"/>
    <mergeCell ref="AG429:AM429"/>
    <mergeCell ref="A430:C430"/>
    <mergeCell ref="D430:F430"/>
    <mergeCell ref="G430:J430"/>
    <mergeCell ref="L430:M430"/>
    <mergeCell ref="N430:R430"/>
    <mergeCell ref="S430:W430"/>
    <mergeCell ref="AA430:AB430"/>
    <mergeCell ref="AC430:AD430"/>
    <mergeCell ref="AE430:AF430"/>
    <mergeCell ref="AG430:AM430"/>
    <mergeCell ref="A431:C431"/>
    <mergeCell ref="D431:F431"/>
    <mergeCell ref="G431:J431"/>
    <mergeCell ref="L431:M431"/>
    <mergeCell ref="N431:R431"/>
    <mergeCell ref="S431:W431"/>
    <mergeCell ref="AA431:AB431"/>
    <mergeCell ref="AC431:AD431"/>
    <mergeCell ref="AE431:AF431"/>
    <mergeCell ref="AG431:AM431"/>
    <mergeCell ref="A432:C432"/>
    <mergeCell ref="D432:F432"/>
    <mergeCell ref="G432:J432"/>
    <mergeCell ref="L432:M432"/>
    <mergeCell ref="N432:R432"/>
    <mergeCell ref="S432:W432"/>
    <mergeCell ref="AA432:AB432"/>
    <mergeCell ref="AC432:AD432"/>
    <mergeCell ref="AE432:AF432"/>
    <mergeCell ref="AG432:AM432"/>
    <mergeCell ref="A433:C433"/>
    <mergeCell ref="D433:F433"/>
    <mergeCell ref="G433:J433"/>
    <mergeCell ref="L433:M433"/>
    <mergeCell ref="N433:R433"/>
    <mergeCell ref="S433:W433"/>
    <mergeCell ref="AA433:AB433"/>
    <mergeCell ref="AC433:AD433"/>
    <mergeCell ref="AE433:AF433"/>
    <mergeCell ref="AG433:AM433"/>
    <mergeCell ref="A434:C434"/>
    <mergeCell ref="D434:F434"/>
    <mergeCell ref="G434:J434"/>
    <mergeCell ref="L434:M434"/>
    <mergeCell ref="N434:R434"/>
    <mergeCell ref="S434:W434"/>
    <mergeCell ref="AA434:AB434"/>
    <mergeCell ref="AC434:AD434"/>
    <mergeCell ref="AE434:AF434"/>
    <mergeCell ref="AG434:AM434"/>
    <mergeCell ref="A435:C435"/>
    <mergeCell ref="D435:F435"/>
    <mergeCell ref="G435:J435"/>
    <mergeCell ref="L435:M435"/>
    <mergeCell ref="N435:R435"/>
    <mergeCell ref="S435:W435"/>
    <mergeCell ref="AA435:AB435"/>
    <mergeCell ref="AC435:AD435"/>
    <mergeCell ref="AE435:AF435"/>
    <mergeCell ref="AG435:AM435"/>
    <mergeCell ref="A436:C436"/>
    <mergeCell ref="D436:F436"/>
    <mergeCell ref="G436:J436"/>
    <mergeCell ref="L436:M436"/>
    <mergeCell ref="N436:R436"/>
    <mergeCell ref="S436:W436"/>
    <mergeCell ref="AA436:AB436"/>
    <mergeCell ref="AC436:AD436"/>
    <mergeCell ref="AE436:AF436"/>
    <mergeCell ref="AG436:AM436"/>
    <mergeCell ref="A437:C437"/>
    <mergeCell ref="D437:F437"/>
    <mergeCell ref="G437:J437"/>
    <mergeCell ref="L437:M437"/>
    <mergeCell ref="N437:R437"/>
    <mergeCell ref="S437:W437"/>
    <mergeCell ref="AA437:AB437"/>
    <mergeCell ref="AC437:AD437"/>
    <mergeCell ref="AE437:AF437"/>
    <mergeCell ref="AG437:AM437"/>
    <mergeCell ref="A438:C438"/>
    <mergeCell ref="D438:F438"/>
    <mergeCell ref="G438:J438"/>
    <mergeCell ref="L438:M438"/>
    <mergeCell ref="N438:R438"/>
    <mergeCell ref="S438:W438"/>
    <mergeCell ref="AA438:AB438"/>
    <mergeCell ref="AC438:AD438"/>
    <mergeCell ref="AE438:AF438"/>
    <mergeCell ref="AG438:AM438"/>
    <mergeCell ref="A439:C439"/>
    <mergeCell ref="D439:F439"/>
    <mergeCell ref="G439:J439"/>
    <mergeCell ref="L439:M439"/>
    <mergeCell ref="N439:R439"/>
    <mergeCell ref="S439:W439"/>
    <mergeCell ref="AA439:AB439"/>
    <mergeCell ref="AC439:AD439"/>
    <mergeCell ref="AE439:AF439"/>
    <mergeCell ref="AG439:AM439"/>
    <mergeCell ref="A440:C440"/>
    <mergeCell ref="D440:F440"/>
    <mergeCell ref="G440:J440"/>
    <mergeCell ref="L440:M440"/>
    <mergeCell ref="N440:R440"/>
    <mergeCell ref="S440:W440"/>
    <mergeCell ref="AA440:AB440"/>
    <mergeCell ref="AC440:AD440"/>
    <mergeCell ref="AE440:AF440"/>
    <mergeCell ref="AG440:AM440"/>
    <mergeCell ref="A441:C441"/>
    <mergeCell ref="D441:F441"/>
    <mergeCell ref="G441:J441"/>
    <mergeCell ref="L441:M441"/>
    <mergeCell ref="N441:R441"/>
    <mergeCell ref="S441:W441"/>
    <mergeCell ref="AA441:AB441"/>
    <mergeCell ref="AC441:AD441"/>
    <mergeCell ref="AE441:AF441"/>
    <mergeCell ref="AG441:AM441"/>
    <mergeCell ref="A442:C442"/>
    <mergeCell ref="D442:F442"/>
    <mergeCell ref="G442:J442"/>
    <mergeCell ref="L442:M442"/>
    <mergeCell ref="N442:R442"/>
    <mergeCell ref="S442:W442"/>
    <mergeCell ref="AA442:AB442"/>
    <mergeCell ref="AC442:AD442"/>
    <mergeCell ref="AE442:AF442"/>
    <mergeCell ref="AG442:AM442"/>
    <mergeCell ref="A443:C443"/>
    <mergeCell ref="D443:F443"/>
    <mergeCell ref="G443:J443"/>
    <mergeCell ref="L443:M443"/>
    <mergeCell ref="N443:R443"/>
    <mergeCell ref="S443:W443"/>
    <mergeCell ref="AA443:AB443"/>
    <mergeCell ref="AC443:AD443"/>
    <mergeCell ref="AE443:AF443"/>
    <mergeCell ref="AG443:AM443"/>
    <mergeCell ref="A444:C444"/>
    <mergeCell ref="D444:F444"/>
    <mergeCell ref="G444:J444"/>
    <mergeCell ref="L444:M444"/>
    <mergeCell ref="N444:R444"/>
    <mergeCell ref="S444:W444"/>
    <mergeCell ref="AA444:AB444"/>
    <mergeCell ref="AC444:AD444"/>
    <mergeCell ref="AE444:AF444"/>
    <mergeCell ref="AG444:AM444"/>
    <mergeCell ref="A445:C445"/>
    <mergeCell ref="D445:F445"/>
    <mergeCell ref="G445:J445"/>
    <mergeCell ref="L445:M445"/>
    <mergeCell ref="N445:R445"/>
    <mergeCell ref="S445:W445"/>
    <mergeCell ref="AA445:AB445"/>
    <mergeCell ref="AC445:AD445"/>
    <mergeCell ref="AE445:AF445"/>
    <mergeCell ref="AG445:AM445"/>
    <mergeCell ref="A446:C446"/>
    <mergeCell ref="D446:F446"/>
    <mergeCell ref="G446:J446"/>
    <mergeCell ref="L446:M446"/>
    <mergeCell ref="N446:R446"/>
    <mergeCell ref="S446:W446"/>
    <mergeCell ref="AA446:AB446"/>
    <mergeCell ref="AC446:AD446"/>
    <mergeCell ref="AE446:AF446"/>
    <mergeCell ref="AG446:AM446"/>
    <mergeCell ref="A447:C447"/>
    <mergeCell ref="D447:F447"/>
    <mergeCell ref="G447:J447"/>
    <mergeCell ref="L447:M447"/>
    <mergeCell ref="N447:R447"/>
    <mergeCell ref="S447:W447"/>
    <mergeCell ref="AA447:AB447"/>
    <mergeCell ref="AC447:AD447"/>
    <mergeCell ref="AE447:AF447"/>
    <mergeCell ref="AG447:AM447"/>
    <mergeCell ref="A448:C448"/>
    <mergeCell ref="D448:F448"/>
    <mergeCell ref="G448:J448"/>
    <mergeCell ref="L448:M448"/>
    <mergeCell ref="N448:R448"/>
    <mergeCell ref="S448:W448"/>
    <mergeCell ref="AA448:AB448"/>
    <mergeCell ref="AC448:AD448"/>
    <mergeCell ref="AE448:AF448"/>
    <mergeCell ref="AG448:AM448"/>
    <mergeCell ref="A449:C449"/>
    <mergeCell ref="D449:F449"/>
    <mergeCell ref="G449:J449"/>
    <mergeCell ref="L449:M449"/>
    <mergeCell ref="N449:R449"/>
    <mergeCell ref="S449:W449"/>
    <mergeCell ref="AA449:AB449"/>
    <mergeCell ref="AC449:AD449"/>
    <mergeCell ref="AE449:AF449"/>
    <mergeCell ref="AG449:AM449"/>
    <mergeCell ref="A450:C450"/>
    <mergeCell ref="D450:F450"/>
    <mergeCell ref="G450:J450"/>
    <mergeCell ref="L450:M450"/>
    <mergeCell ref="N450:R450"/>
    <mergeCell ref="S450:W450"/>
    <mergeCell ref="AA450:AB450"/>
    <mergeCell ref="AC450:AD450"/>
    <mergeCell ref="AE450:AF450"/>
    <mergeCell ref="AG450:AM450"/>
    <mergeCell ref="A451:C451"/>
    <mergeCell ref="D451:F451"/>
    <mergeCell ref="G451:J451"/>
    <mergeCell ref="L451:M451"/>
    <mergeCell ref="N451:R451"/>
    <mergeCell ref="S451:W451"/>
    <mergeCell ref="AA451:AB451"/>
    <mergeCell ref="AC451:AD451"/>
    <mergeCell ref="AE451:AF451"/>
    <mergeCell ref="AG451:AM451"/>
    <mergeCell ref="A452:C452"/>
    <mergeCell ref="D452:F452"/>
    <mergeCell ref="G452:J452"/>
    <mergeCell ref="L452:M452"/>
    <mergeCell ref="N452:R452"/>
    <mergeCell ref="S452:W452"/>
    <mergeCell ref="AA452:AB452"/>
    <mergeCell ref="AC452:AD452"/>
    <mergeCell ref="AE452:AF452"/>
    <mergeCell ref="AG452:AM452"/>
    <mergeCell ref="A453:C453"/>
    <mergeCell ref="D453:F453"/>
    <mergeCell ref="G453:J453"/>
    <mergeCell ref="L453:M453"/>
    <mergeCell ref="N453:R453"/>
    <mergeCell ref="S453:W453"/>
    <mergeCell ref="AA453:AB453"/>
    <mergeCell ref="AC453:AD453"/>
    <mergeCell ref="AE453:AF453"/>
    <mergeCell ref="AG453:AM453"/>
    <mergeCell ref="A454:C454"/>
    <mergeCell ref="D454:F454"/>
    <mergeCell ref="G454:J454"/>
    <mergeCell ref="L454:M454"/>
    <mergeCell ref="N454:R454"/>
    <mergeCell ref="S454:W454"/>
    <mergeCell ref="AA454:AB454"/>
    <mergeCell ref="AC454:AD454"/>
    <mergeCell ref="AE454:AF454"/>
    <mergeCell ref="AG454:AM454"/>
    <mergeCell ref="A455:C455"/>
    <mergeCell ref="D455:F455"/>
    <mergeCell ref="G455:J455"/>
    <mergeCell ref="L455:M455"/>
    <mergeCell ref="N455:R455"/>
    <mergeCell ref="S455:W455"/>
    <mergeCell ref="AA455:AB455"/>
    <mergeCell ref="AC455:AD455"/>
    <mergeCell ref="AE455:AF455"/>
    <mergeCell ref="AG455:AM455"/>
    <mergeCell ref="A456:C456"/>
    <mergeCell ref="D456:F456"/>
    <mergeCell ref="G456:J456"/>
    <mergeCell ref="L456:M456"/>
    <mergeCell ref="N456:R456"/>
    <mergeCell ref="S456:W456"/>
    <mergeCell ref="AA456:AB456"/>
    <mergeCell ref="AC456:AD456"/>
    <mergeCell ref="AE456:AF456"/>
    <mergeCell ref="AG456:AM456"/>
    <mergeCell ref="A457:C457"/>
    <mergeCell ref="D457:F457"/>
    <mergeCell ref="G457:J457"/>
    <mergeCell ref="L457:M457"/>
    <mergeCell ref="N457:R457"/>
    <mergeCell ref="S457:W457"/>
    <mergeCell ref="AA457:AB457"/>
    <mergeCell ref="AC457:AD457"/>
    <mergeCell ref="AE457:AF457"/>
    <mergeCell ref="AG457:AM457"/>
    <mergeCell ref="A458:C458"/>
    <mergeCell ref="D458:F458"/>
    <mergeCell ref="G458:J458"/>
    <mergeCell ref="L458:M458"/>
    <mergeCell ref="N458:R458"/>
    <mergeCell ref="S458:W458"/>
    <mergeCell ref="AA458:AB458"/>
    <mergeCell ref="AC458:AD458"/>
    <mergeCell ref="AE458:AF458"/>
    <mergeCell ref="AG458:AM458"/>
    <mergeCell ref="A459:C459"/>
    <mergeCell ref="D459:F459"/>
    <mergeCell ref="G459:J459"/>
    <mergeCell ref="L459:M459"/>
    <mergeCell ref="N459:R459"/>
    <mergeCell ref="S459:W459"/>
    <mergeCell ref="AA459:AB459"/>
    <mergeCell ref="AC459:AD459"/>
    <mergeCell ref="AE459:AF459"/>
    <mergeCell ref="AG459:AM459"/>
    <mergeCell ref="A460:C460"/>
    <mergeCell ref="D460:F460"/>
    <mergeCell ref="G460:J460"/>
    <mergeCell ref="L460:M460"/>
    <mergeCell ref="N460:R460"/>
    <mergeCell ref="S460:W460"/>
    <mergeCell ref="AA460:AB460"/>
    <mergeCell ref="AC460:AD460"/>
    <mergeCell ref="AE460:AF460"/>
    <mergeCell ref="AG460:AM460"/>
    <mergeCell ref="A461:C461"/>
    <mergeCell ref="D461:F461"/>
    <mergeCell ref="G461:J461"/>
    <mergeCell ref="L461:M461"/>
    <mergeCell ref="N461:R461"/>
    <mergeCell ref="S461:W461"/>
    <mergeCell ref="AA461:AB461"/>
    <mergeCell ref="AC461:AD461"/>
    <mergeCell ref="AE461:AF461"/>
    <mergeCell ref="AG461:AM461"/>
    <mergeCell ref="A462:C462"/>
    <mergeCell ref="D462:F462"/>
    <mergeCell ref="G462:J462"/>
    <mergeCell ref="L462:M462"/>
    <mergeCell ref="N462:R462"/>
    <mergeCell ref="S462:W462"/>
    <mergeCell ref="AA462:AB462"/>
    <mergeCell ref="AC462:AD462"/>
    <mergeCell ref="AE462:AF462"/>
    <mergeCell ref="AG462:AM462"/>
    <mergeCell ref="A463:C463"/>
    <mergeCell ref="D463:F463"/>
    <mergeCell ref="G463:J463"/>
    <mergeCell ref="L463:M463"/>
    <mergeCell ref="N463:R463"/>
    <mergeCell ref="S463:W463"/>
    <mergeCell ref="AA463:AB463"/>
    <mergeCell ref="AC463:AD463"/>
    <mergeCell ref="AE463:AF463"/>
    <mergeCell ref="AG463:AM463"/>
    <mergeCell ref="A464:C464"/>
    <mergeCell ref="D464:F464"/>
    <mergeCell ref="G464:J464"/>
    <mergeCell ref="L464:M464"/>
    <mergeCell ref="N464:R464"/>
    <mergeCell ref="S464:W464"/>
    <mergeCell ref="AA464:AB464"/>
    <mergeCell ref="AC464:AD464"/>
    <mergeCell ref="AE464:AF464"/>
    <mergeCell ref="AG464:AM464"/>
    <mergeCell ref="A465:C465"/>
    <mergeCell ref="D465:F465"/>
    <mergeCell ref="G465:J465"/>
    <mergeCell ref="L465:M465"/>
    <mergeCell ref="N465:R465"/>
    <mergeCell ref="S465:W465"/>
    <mergeCell ref="AA465:AB465"/>
    <mergeCell ref="AC465:AD465"/>
    <mergeCell ref="AE465:AF465"/>
    <mergeCell ref="AG465:AM465"/>
    <mergeCell ref="A466:C466"/>
    <mergeCell ref="D466:F466"/>
    <mergeCell ref="G466:J466"/>
    <mergeCell ref="L466:M466"/>
    <mergeCell ref="N466:R466"/>
    <mergeCell ref="S466:W466"/>
    <mergeCell ref="AA466:AB466"/>
    <mergeCell ref="AC466:AD466"/>
    <mergeCell ref="AE466:AF466"/>
    <mergeCell ref="AG466:AM466"/>
    <mergeCell ref="A467:C467"/>
    <mergeCell ref="D467:F467"/>
    <mergeCell ref="G467:J467"/>
    <mergeCell ref="L467:M467"/>
    <mergeCell ref="N467:R467"/>
    <mergeCell ref="S467:W467"/>
    <mergeCell ref="AA467:AB467"/>
    <mergeCell ref="AC467:AD467"/>
    <mergeCell ref="AE467:AF467"/>
    <mergeCell ref="AG467:AM467"/>
    <mergeCell ref="A468:C468"/>
    <mergeCell ref="D468:F468"/>
    <mergeCell ref="G468:J468"/>
    <mergeCell ref="L468:M468"/>
    <mergeCell ref="N468:R468"/>
    <mergeCell ref="S468:W468"/>
    <mergeCell ref="AA468:AB468"/>
    <mergeCell ref="AC468:AD468"/>
    <mergeCell ref="AE468:AF468"/>
    <mergeCell ref="AG468:AM468"/>
    <mergeCell ref="A469:C469"/>
    <mergeCell ref="D469:F469"/>
    <mergeCell ref="G469:J469"/>
    <mergeCell ref="L469:M469"/>
    <mergeCell ref="N469:R469"/>
    <mergeCell ref="S469:W469"/>
    <mergeCell ref="AA469:AB469"/>
    <mergeCell ref="AC469:AD469"/>
    <mergeCell ref="AE469:AF469"/>
    <mergeCell ref="AG469:AM469"/>
    <mergeCell ref="A470:C470"/>
    <mergeCell ref="D470:F470"/>
    <mergeCell ref="G470:J470"/>
    <mergeCell ref="L470:M470"/>
    <mergeCell ref="N470:R470"/>
    <mergeCell ref="S470:W470"/>
    <mergeCell ref="AA470:AB470"/>
    <mergeCell ref="AC470:AD470"/>
    <mergeCell ref="AE470:AF470"/>
    <mergeCell ref="AG470:AM470"/>
    <mergeCell ref="A471:C471"/>
    <mergeCell ref="D471:F471"/>
    <mergeCell ref="G471:J471"/>
    <mergeCell ref="L471:M471"/>
    <mergeCell ref="N471:R471"/>
    <mergeCell ref="S471:W471"/>
    <mergeCell ref="AA471:AB471"/>
    <mergeCell ref="AC471:AD471"/>
    <mergeCell ref="AE471:AF471"/>
    <mergeCell ref="AG471:AM471"/>
    <mergeCell ref="A472:C472"/>
    <mergeCell ref="D472:F472"/>
    <mergeCell ref="G472:J472"/>
    <mergeCell ref="L472:M472"/>
    <mergeCell ref="N472:R472"/>
    <mergeCell ref="S472:W472"/>
    <mergeCell ref="AA472:AB472"/>
    <mergeCell ref="AC472:AD472"/>
    <mergeCell ref="AE472:AF472"/>
    <mergeCell ref="AG472:AM472"/>
    <mergeCell ref="A473:C473"/>
    <mergeCell ref="D473:F473"/>
    <mergeCell ref="G473:J473"/>
    <mergeCell ref="L473:M473"/>
    <mergeCell ref="N473:R473"/>
    <mergeCell ref="S473:W473"/>
    <mergeCell ref="AA473:AB473"/>
    <mergeCell ref="AC473:AD473"/>
    <mergeCell ref="AE473:AF473"/>
    <mergeCell ref="AG473:AM473"/>
    <mergeCell ref="A474:C474"/>
    <mergeCell ref="D474:F474"/>
    <mergeCell ref="G474:J474"/>
    <mergeCell ref="L474:M474"/>
    <mergeCell ref="N474:R474"/>
    <mergeCell ref="S474:W474"/>
    <mergeCell ref="AA474:AB474"/>
    <mergeCell ref="AC474:AD474"/>
    <mergeCell ref="AE474:AF474"/>
    <mergeCell ref="AG474:AM474"/>
    <mergeCell ref="A475:C475"/>
    <mergeCell ref="D475:F475"/>
    <mergeCell ref="G475:J475"/>
    <mergeCell ref="L475:M475"/>
    <mergeCell ref="N475:R475"/>
    <mergeCell ref="S475:W475"/>
    <mergeCell ref="AA475:AB475"/>
    <mergeCell ref="AC475:AD475"/>
    <mergeCell ref="AE475:AF475"/>
    <mergeCell ref="AG475:AM475"/>
    <mergeCell ref="A476:C476"/>
    <mergeCell ref="D476:F476"/>
    <mergeCell ref="G476:J476"/>
    <mergeCell ref="L476:M476"/>
    <mergeCell ref="N476:R476"/>
    <mergeCell ref="S476:W476"/>
    <mergeCell ref="AA476:AB476"/>
    <mergeCell ref="AC476:AD476"/>
    <mergeCell ref="AE476:AF476"/>
    <mergeCell ref="AG476:AM476"/>
    <mergeCell ref="A477:C477"/>
    <mergeCell ref="D477:F477"/>
    <mergeCell ref="G477:J477"/>
    <mergeCell ref="L477:M477"/>
    <mergeCell ref="N477:R477"/>
    <mergeCell ref="S477:W477"/>
    <mergeCell ref="AA477:AB477"/>
    <mergeCell ref="AC477:AD477"/>
    <mergeCell ref="AE477:AF477"/>
    <mergeCell ref="AG477:AM477"/>
    <mergeCell ref="A478:C478"/>
    <mergeCell ref="D478:F478"/>
    <mergeCell ref="G478:J478"/>
    <mergeCell ref="L478:M478"/>
    <mergeCell ref="N478:R478"/>
    <mergeCell ref="S478:W478"/>
    <mergeCell ref="AA478:AB478"/>
    <mergeCell ref="AC478:AD478"/>
    <mergeCell ref="AE478:AF478"/>
    <mergeCell ref="AG478:AM478"/>
    <mergeCell ref="A479:C479"/>
    <mergeCell ref="D479:F479"/>
    <mergeCell ref="G479:J479"/>
    <mergeCell ref="L479:M479"/>
    <mergeCell ref="N479:R479"/>
    <mergeCell ref="S479:W479"/>
    <mergeCell ref="AA479:AB479"/>
    <mergeCell ref="AC479:AD479"/>
    <mergeCell ref="AE479:AF479"/>
    <mergeCell ref="AG479:AM479"/>
    <mergeCell ref="A480:C480"/>
    <mergeCell ref="D480:F480"/>
    <mergeCell ref="G480:J480"/>
    <mergeCell ref="L480:M480"/>
    <mergeCell ref="N480:R480"/>
    <mergeCell ref="S480:W480"/>
    <mergeCell ref="AA480:AB480"/>
    <mergeCell ref="AC480:AD480"/>
    <mergeCell ref="AE480:AF480"/>
    <mergeCell ref="AG480:AM480"/>
    <mergeCell ref="A481:C481"/>
    <mergeCell ref="D481:F481"/>
    <mergeCell ref="G481:J481"/>
    <mergeCell ref="L481:M481"/>
    <mergeCell ref="N481:R481"/>
    <mergeCell ref="S481:W481"/>
    <mergeCell ref="AA481:AB481"/>
    <mergeCell ref="AC481:AD481"/>
    <mergeCell ref="AE481:AF481"/>
    <mergeCell ref="AG481:AM481"/>
    <mergeCell ref="A482:C482"/>
    <mergeCell ref="D482:F482"/>
    <mergeCell ref="G482:J482"/>
    <mergeCell ref="L482:M482"/>
    <mergeCell ref="N482:R482"/>
    <mergeCell ref="S482:W482"/>
    <mergeCell ref="AA482:AB482"/>
    <mergeCell ref="AC482:AD482"/>
    <mergeCell ref="AE482:AF482"/>
    <mergeCell ref="AG482:AM482"/>
    <mergeCell ref="A483:C483"/>
    <mergeCell ref="D483:F483"/>
    <mergeCell ref="G483:J483"/>
    <mergeCell ref="L483:M483"/>
    <mergeCell ref="N483:R483"/>
    <mergeCell ref="S483:W483"/>
    <mergeCell ref="AA483:AB483"/>
    <mergeCell ref="AC483:AD483"/>
    <mergeCell ref="AE483:AF483"/>
    <mergeCell ref="AG483:AM483"/>
    <mergeCell ref="A484:C484"/>
    <mergeCell ref="D484:F484"/>
    <mergeCell ref="G484:J484"/>
    <mergeCell ref="L484:M484"/>
    <mergeCell ref="N484:R484"/>
    <mergeCell ref="S484:W484"/>
    <mergeCell ref="AA484:AB484"/>
    <mergeCell ref="AC484:AD484"/>
    <mergeCell ref="AE484:AF484"/>
    <mergeCell ref="AG484:AM484"/>
    <mergeCell ref="A485:C485"/>
    <mergeCell ref="D485:F485"/>
    <mergeCell ref="G485:J485"/>
    <mergeCell ref="L485:M485"/>
    <mergeCell ref="N485:R485"/>
    <mergeCell ref="S485:W485"/>
    <mergeCell ref="AA485:AB485"/>
    <mergeCell ref="AC485:AD485"/>
    <mergeCell ref="AE485:AF485"/>
    <mergeCell ref="AG485:AM485"/>
    <mergeCell ref="A486:C486"/>
    <mergeCell ref="D486:F486"/>
    <mergeCell ref="G486:J486"/>
    <mergeCell ref="L486:M486"/>
    <mergeCell ref="N486:R486"/>
    <mergeCell ref="S486:W486"/>
    <mergeCell ref="AA486:AB486"/>
    <mergeCell ref="AC486:AD486"/>
    <mergeCell ref="AE486:AF486"/>
    <mergeCell ref="AG486:AM486"/>
    <mergeCell ref="A487:C487"/>
    <mergeCell ref="D487:F487"/>
    <mergeCell ref="G487:J487"/>
    <mergeCell ref="L487:M487"/>
    <mergeCell ref="N487:R487"/>
    <mergeCell ref="S487:W487"/>
    <mergeCell ref="AA487:AB487"/>
    <mergeCell ref="AC487:AD487"/>
    <mergeCell ref="AE487:AF487"/>
    <mergeCell ref="AG487:AM487"/>
    <mergeCell ref="A488:C488"/>
    <mergeCell ref="D488:F488"/>
    <mergeCell ref="G488:J488"/>
    <mergeCell ref="L488:M488"/>
    <mergeCell ref="N488:R488"/>
    <mergeCell ref="S488:W488"/>
    <mergeCell ref="AA488:AB488"/>
    <mergeCell ref="AC488:AD488"/>
    <mergeCell ref="AE488:AF488"/>
    <mergeCell ref="AG488:AM488"/>
    <mergeCell ref="A489:C489"/>
    <mergeCell ref="D489:F489"/>
    <mergeCell ref="G489:J489"/>
    <mergeCell ref="L489:M489"/>
    <mergeCell ref="N489:R489"/>
    <mergeCell ref="S489:W489"/>
    <mergeCell ref="AA489:AB489"/>
    <mergeCell ref="AC489:AD489"/>
    <mergeCell ref="AE489:AF489"/>
    <mergeCell ref="AG489:AM489"/>
    <mergeCell ref="A490:C490"/>
    <mergeCell ref="D490:F490"/>
    <mergeCell ref="G490:J490"/>
    <mergeCell ref="L490:M490"/>
    <mergeCell ref="N490:R490"/>
    <mergeCell ref="S490:W490"/>
    <mergeCell ref="AA490:AB490"/>
    <mergeCell ref="AC490:AD490"/>
    <mergeCell ref="AE490:AF490"/>
    <mergeCell ref="AG490:AM490"/>
    <mergeCell ref="A491:C491"/>
    <mergeCell ref="D491:F491"/>
    <mergeCell ref="G491:J491"/>
    <mergeCell ref="L491:M491"/>
    <mergeCell ref="N491:R491"/>
    <mergeCell ref="S491:W491"/>
    <mergeCell ref="AA491:AB491"/>
    <mergeCell ref="AC491:AD491"/>
    <mergeCell ref="AE491:AF491"/>
    <mergeCell ref="AG491:AM491"/>
    <mergeCell ref="A492:C492"/>
    <mergeCell ref="D492:F492"/>
    <mergeCell ref="G492:J492"/>
    <mergeCell ref="L492:M492"/>
    <mergeCell ref="N492:R492"/>
    <mergeCell ref="S492:W492"/>
    <mergeCell ref="AA492:AB492"/>
    <mergeCell ref="AC492:AD492"/>
    <mergeCell ref="AE492:AF492"/>
    <mergeCell ref="AG492:AM492"/>
    <mergeCell ref="A493:C493"/>
    <mergeCell ref="D493:F493"/>
    <mergeCell ref="G493:J493"/>
    <mergeCell ref="L493:M493"/>
    <mergeCell ref="N493:R493"/>
    <mergeCell ref="S493:W493"/>
    <mergeCell ref="AA493:AB493"/>
    <mergeCell ref="AC493:AD493"/>
    <mergeCell ref="AE493:AF493"/>
    <mergeCell ref="AG493:AM493"/>
    <mergeCell ref="A494:C494"/>
    <mergeCell ref="D494:F494"/>
    <mergeCell ref="G494:J494"/>
    <mergeCell ref="L494:M494"/>
    <mergeCell ref="N494:R494"/>
    <mergeCell ref="S494:W494"/>
    <mergeCell ref="AA494:AB494"/>
    <mergeCell ref="AC494:AD494"/>
    <mergeCell ref="AE494:AF494"/>
    <mergeCell ref="AG494:AM494"/>
    <mergeCell ref="A495:C495"/>
    <mergeCell ref="L495:M495"/>
    <mergeCell ref="N495:R495"/>
    <mergeCell ref="S495:W495"/>
    <mergeCell ref="AA495:AB495"/>
    <mergeCell ref="AC495:AD495"/>
    <mergeCell ref="AE495:AF495"/>
    <mergeCell ref="AG495:AM495"/>
    <mergeCell ref="A496:C496"/>
    <mergeCell ref="L496:M496"/>
    <mergeCell ref="N496:R496"/>
    <mergeCell ref="S496:W496"/>
    <mergeCell ref="AA496:AB496"/>
    <mergeCell ref="AC496:AD496"/>
    <mergeCell ref="AE496:AF496"/>
    <mergeCell ref="AG496:AM496"/>
    <mergeCell ref="A497:C497"/>
    <mergeCell ref="L497:M497"/>
    <mergeCell ref="N497:R497"/>
    <mergeCell ref="S497:W497"/>
    <mergeCell ref="AA497:AB497"/>
    <mergeCell ref="AC497:AD497"/>
    <mergeCell ref="AE497:AF497"/>
    <mergeCell ref="AG497:AM497"/>
    <mergeCell ref="A498:C498"/>
    <mergeCell ref="L498:M498"/>
    <mergeCell ref="N498:R498"/>
    <mergeCell ref="S498:W498"/>
    <mergeCell ref="AA498:AB498"/>
    <mergeCell ref="AC498:AD498"/>
    <mergeCell ref="AE498:AF498"/>
    <mergeCell ref="AG498:AM498"/>
    <mergeCell ref="A499:C499"/>
    <mergeCell ref="L499:M499"/>
    <mergeCell ref="N499:R499"/>
    <mergeCell ref="S499:W499"/>
    <mergeCell ref="AA499:AB499"/>
    <mergeCell ref="AC499:AD499"/>
    <mergeCell ref="AE499:AF499"/>
    <mergeCell ref="AG499:AM499"/>
    <mergeCell ref="A500:C500"/>
    <mergeCell ref="D500:F500"/>
    <mergeCell ref="G500:J500"/>
    <mergeCell ref="L500:M500"/>
    <mergeCell ref="N500:R500"/>
    <mergeCell ref="S500:W500"/>
    <mergeCell ref="AA500:AB500"/>
    <mergeCell ref="AC500:AD500"/>
    <mergeCell ref="AE500:AF500"/>
    <mergeCell ref="AG500:AM500"/>
    <mergeCell ref="A501:C501"/>
    <mergeCell ref="D501:F501"/>
    <mergeCell ref="G501:J501"/>
    <mergeCell ref="L501:M501"/>
    <mergeCell ref="N501:R501"/>
    <mergeCell ref="S501:W501"/>
    <mergeCell ref="AA501:AB501"/>
    <mergeCell ref="AC501:AD501"/>
    <mergeCell ref="AE501:AF501"/>
    <mergeCell ref="AG501:AM501"/>
    <mergeCell ref="A502:C502"/>
    <mergeCell ref="D502:F502"/>
    <mergeCell ref="G502:J502"/>
    <mergeCell ref="L502:M502"/>
    <mergeCell ref="N502:R502"/>
    <mergeCell ref="S502:W502"/>
    <mergeCell ref="AA502:AB502"/>
    <mergeCell ref="AC502:AD502"/>
    <mergeCell ref="AE502:AF502"/>
    <mergeCell ref="AG502:AM502"/>
    <mergeCell ref="A503:C503"/>
    <mergeCell ref="D503:F503"/>
    <mergeCell ref="G503:J503"/>
    <mergeCell ref="L503:M503"/>
    <mergeCell ref="N503:R503"/>
    <mergeCell ref="S503:W503"/>
    <mergeCell ref="AA503:AB503"/>
    <mergeCell ref="AC503:AD503"/>
    <mergeCell ref="AE503:AF503"/>
    <mergeCell ref="AG503:AM503"/>
    <mergeCell ref="A504:C504"/>
    <mergeCell ref="D504:F504"/>
    <mergeCell ref="G504:J504"/>
    <mergeCell ref="L504:M504"/>
    <mergeCell ref="N504:R504"/>
    <mergeCell ref="S504:W504"/>
    <mergeCell ref="AA504:AB504"/>
    <mergeCell ref="AC504:AD504"/>
    <mergeCell ref="AE504:AF504"/>
    <mergeCell ref="AG504:AM504"/>
    <mergeCell ref="A505:C505"/>
    <mergeCell ref="D505:F505"/>
    <mergeCell ref="G505:J505"/>
    <mergeCell ref="L505:M505"/>
    <mergeCell ref="N505:R505"/>
    <mergeCell ref="S505:W505"/>
    <mergeCell ref="AA505:AB505"/>
    <mergeCell ref="AC505:AD505"/>
    <mergeCell ref="AE505:AF505"/>
    <mergeCell ref="AG505:AM505"/>
    <mergeCell ref="A506:C506"/>
    <mergeCell ref="D506:F506"/>
    <mergeCell ref="G506:J506"/>
    <mergeCell ref="L506:M506"/>
    <mergeCell ref="N506:R506"/>
    <mergeCell ref="S506:W506"/>
    <mergeCell ref="AA506:AB506"/>
    <mergeCell ref="AC506:AD506"/>
    <mergeCell ref="AE506:AF506"/>
    <mergeCell ref="AG506:AM506"/>
    <mergeCell ref="A507:C507"/>
    <mergeCell ref="D507:F507"/>
    <mergeCell ref="G507:J507"/>
    <mergeCell ref="L507:M507"/>
    <mergeCell ref="N507:R507"/>
    <mergeCell ref="S507:W507"/>
    <mergeCell ref="AA507:AB507"/>
    <mergeCell ref="AC507:AD507"/>
    <mergeCell ref="AE507:AF507"/>
    <mergeCell ref="AG507:AM507"/>
    <mergeCell ref="A508:C508"/>
    <mergeCell ref="D508:F508"/>
    <mergeCell ref="G508:J508"/>
    <mergeCell ref="L508:M508"/>
    <mergeCell ref="N508:R508"/>
    <mergeCell ref="S508:W508"/>
    <mergeCell ref="AA508:AB508"/>
    <mergeCell ref="AC508:AD508"/>
    <mergeCell ref="AE508:AF508"/>
    <mergeCell ref="AG508:AM508"/>
    <mergeCell ref="A509:C509"/>
    <mergeCell ref="D509:F509"/>
    <mergeCell ref="G509:J509"/>
    <mergeCell ref="L509:M509"/>
    <mergeCell ref="N509:R509"/>
    <mergeCell ref="S509:W509"/>
    <mergeCell ref="AA509:AB509"/>
    <mergeCell ref="AC509:AD509"/>
    <mergeCell ref="AE509:AF509"/>
    <mergeCell ref="AG509:AM509"/>
    <mergeCell ref="A510:C510"/>
    <mergeCell ref="D510:F510"/>
    <mergeCell ref="G510:J510"/>
    <mergeCell ref="L510:M510"/>
    <mergeCell ref="N510:R510"/>
    <mergeCell ref="S510:W510"/>
    <mergeCell ref="AA510:AB510"/>
    <mergeCell ref="AC510:AD510"/>
    <mergeCell ref="AE510:AF510"/>
    <mergeCell ref="AG510:AM510"/>
    <mergeCell ref="A511:C511"/>
    <mergeCell ref="D511:F511"/>
    <mergeCell ref="G511:J511"/>
    <mergeCell ref="L511:M511"/>
    <mergeCell ref="N511:R511"/>
    <mergeCell ref="S511:W511"/>
    <mergeCell ref="AA511:AB511"/>
    <mergeCell ref="AC511:AD511"/>
    <mergeCell ref="AE511:AF511"/>
    <mergeCell ref="AG511:AM511"/>
    <mergeCell ref="A512:C512"/>
    <mergeCell ref="D512:F512"/>
    <mergeCell ref="G512:J512"/>
    <mergeCell ref="L512:M512"/>
    <mergeCell ref="N512:R512"/>
    <mergeCell ref="S512:W512"/>
    <mergeCell ref="AA512:AB512"/>
    <mergeCell ref="AC512:AD512"/>
    <mergeCell ref="AE512:AF512"/>
    <mergeCell ref="AG512:AM512"/>
    <mergeCell ref="A513:C513"/>
    <mergeCell ref="D513:F513"/>
    <mergeCell ref="G513:J513"/>
    <mergeCell ref="L513:M513"/>
    <mergeCell ref="N513:R513"/>
    <mergeCell ref="S513:W513"/>
    <mergeCell ref="AA513:AB513"/>
    <mergeCell ref="AC513:AD513"/>
    <mergeCell ref="AE513:AF513"/>
    <mergeCell ref="AG513:AM513"/>
    <mergeCell ref="A514:C514"/>
    <mergeCell ref="D514:F514"/>
    <mergeCell ref="G514:J514"/>
    <mergeCell ref="L514:M514"/>
    <mergeCell ref="N514:R514"/>
    <mergeCell ref="S514:W514"/>
    <mergeCell ref="AA514:AB514"/>
    <mergeCell ref="AC514:AD514"/>
    <mergeCell ref="AE514:AF514"/>
    <mergeCell ref="AG514:AM514"/>
    <mergeCell ref="A515:C515"/>
    <mergeCell ref="D515:F515"/>
    <mergeCell ref="G515:J515"/>
    <mergeCell ref="L515:M515"/>
    <mergeCell ref="N515:R515"/>
    <mergeCell ref="S515:W515"/>
    <mergeCell ref="AA515:AB515"/>
    <mergeCell ref="AC515:AD515"/>
    <mergeCell ref="AE515:AF515"/>
    <mergeCell ref="AG515:AM515"/>
    <mergeCell ref="A516:C516"/>
    <mergeCell ref="D516:F516"/>
    <mergeCell ref="G516:J516"/>
    <mergeCell ref="L516:M516"/>
    <mergeCell ref="N516:R516"/>
    <mergeCell ref="S516:W516"/>
    <mergeCell ref="AA516:AB516"/>
    <mergeCell ref="AC516:AD516"/>
    <mergeCell ref="AE516:AF516"/>
    <mergeCell ref="AG516:AM516"/>
    <mergeCell ref="A517:C517"/>
    <mergeCell ref="D517:F517"/>
    <mergeCell ref="G517:J517"/>
    <mergeCell ref="L517:M517"/>
    <mergeCell ref="N517:R517"/>
    <mergeCell ref="S517:W517"/>
    <mergeCell ref="AA517:AB517"/>
    <mergeCell ref="AC517:AD517"/>
    <mergeCell ref="AE517:AF517"/>
    <mergeCell ref="AG517:AM517"/>
    <mergeCell ref="A518:C518"/>
    <mergeCell ref="D518:F518"/>
    <mergeCell ref="G518:J518"/>
    <mergeCell ref="L518:M518"/>
    <mergeCell ref="N518:R518"/>
    <mergeCell ref="S518:W518"/>
    <mergeCell ref="AA518:AB518"/>
    <mergeCell ref="AC518:AD518"/>
    <mergeCell ref="AE518:AF518"/>
    <mergeCell ref="AG518:AM518"/>
    <mergeCell ref="A519:C519"/>
    <mergeCell ref="D519:F519"/>
    <mergeCell ref="G519:J519"/>
    <mergeCell ref="L519:M519"/>
    <mergeCell ref="N519:R519"/>
    <mergeCell ref="S519:W519"/>
    <mergeCell ref="AA519:AB519"/>
    <mergeCell ref="AC519:AD519"/>
    <mergeCell ref="AE519:AF519"/>
    <mergeCell ref="AG519:AM519"/>
    <mergeCell ref="A520:C520"/>
    <mergeCell ref="D520:F520"/>
    <mergeCell ref="G520:J520"/>
    <mergeCell ref="L520:M520"/>
    <mergeCell ref="N520:R520"/>
    <mergeCell ref="S520:W520"/>
    <mergeCell ref="AA520:AB520"/>
    <mergeCell ref="AC520:AD520"/>
    <mergeCell ref="AE520:AF520"/>
    <mergeCell ref="AG520:AM520"/>
    <mergeCell ref="A521:C521"/>
    <mergeCell ref="D521:F521"/>
    <mergeCell ref="G521:J521"/>
    <mergeCell ref="L521:M521"/>
    <mergeCell ref="N521:R521"/>
    <mergeCell ref="S521:W521"/>
    <mergeCell ref="AA521:AB521"/>
    <mergeCell ref="AC521:AD521"/>
    <mergeCell ref="AE521:AF521"/>
    <mergeCell ref="AG521:AM521"/>
    <mergeCell ref="A522:C522"/>
    <mergeCell ref="D522:F522"/>
    <mergeCell ref="G522:J522"/>
    <mergeCell ref="L522:M522"/>
    <mergeCell ref="N522:R522"/>
    <mergeCell ref="S522:W522"/>
    <mergeCell ref="AA522:AB522"/>
    <mergeCell ref="AC522:AD522"/>
    <mergeCell ref="AE522:AF522"/>
    <mergeCell ref="AG522:AM522"/>
    <mergeCell ref="A523:C523"/>
    <mergeCell ref="D523:F523"/>
    <mergeCell ref="G523:J523"/>
    <mergeCell ref="L523:M523"/>
    <mergeCell ref="N523:R523"/>
    <mergeCell ref="S523:W523"/>
    <mergeCell ref="AA523:AB523"/>
    <mergeCell ref="AC523:AD523"/>
    <mergeCell ref="AE523:AF523"/>
    <mergeCell ref="AG523:AM523"/>
    <mergeCell ref="A524:C524"/>
    <mergeCell ref="D524:F524"/>
    <mergeCell ref="G524:J524"/>
    <mergeCell ref="L524:M524"/>
    <mergeCell ref="N524:R524"/>
    <mergeCell ref="S524:W524"/>
    <mergeCell ref="AA524:AB524"/>
    <mergeCell ref="AC524:AD524"/>
    <mergeCell ref="AE524:AF524"/>
    <mergeCell ref="AG524:AM524"/>
    <mergeCell ref="A525:C525"/>
    <mergeCell ref="D525:F525"/>
    <mergeCell ref="G525:J525"/>
    <mergeCell ref="L525:M525"/>
    <mergeCell ref="N525:R525"/>
    <mergeCell ref="S525:W525"/>
    <mergeCell ref="AA525:AB525"/>
    <mergeCell ref="AC525:AD525"/>
    <mergeCell ref="AE525:AF525"/>
    <mergeCell ref="AG525:AM525"/>
    <mergeCell ref="A526:C526"/>
    <mergeCell ref="D526:F526"/>
    <mergeCell ref="G526:J526"/>
    <mergeCell ref="L526:M526"/>
    <mergeCell ref="N526:R526"/>
    <mergeCell ref="S526:W526"/>
    <mergeCell ref="AA526:AB526"/>
    <mergeCell ref="AC526:AD526"/>
    <mergeCell ref="AE526:AF526"/>
    <mergeCell ref="AG526:AM526"/>
    <mergeCell ref="A527:C527"/>
    <mergeCell ref="D527:F527"/>
    <mergeCell ref="G527:J527"/>
    <mergeCell ref="L527:M527"/>
    <mergeCell ref="N527:R527"/>
    <mergeCell ref="S527:W527"/>
    <mergeCell ref="AA527:AB527"/>
    <mergeCell ref="AC527:AD527"/>
    <mergeCell ref="AE527:AF527"/>
    <mergeCell ref="AG527:AM527"/>
    <mergeCell ref="A528:C528"/>
    <mergeCell ref="D528:F528"/>
    <mergeCell ref="G528:J528"/>
    <mergeCell ref="L528:M528"/>
    <mergeCell ref="N528:R528"/>
    <mergeCell ref="S528:W528"/>
    <mergeCell ref="AA528:AB528"/>
    <mergeCell ref="AC528:AD528"/>
    <mergeCell ref="AE528:AF528"/>
    <mergeCell ref="AG528:AM528"/>
    <mergeCell ref="A529:C529"/>
    <mergeCell ref="D529:F529"/>
    <mergeCell ref="G529:J529"/>
    <mergeCell ref="L529:M529"/>
    <mergeCell ref="N529:R529"/>
    <mergeCell ref="S529:W529"/>
    <mergeCell ref="AA529:AB529"/>
    <mergeCell ref="AC529:AD529"/>
    <mergeCell ref="AE529:AF529"/>
    <mergeCell ref="AG529:AM529"/>
    <mergeCell ref="A530:C530"/>
    <mergeCell ref="D530:F530"/>
    <mergeCell ref="G530:J530"/>
    <mergeCell ref="L530:M530"/>
    <mergeCell ref="N530:R530"/>
    <mergeCell ref="S530:W530"/>
    <mergeCell ref="AA530:AB530"/>
    <mergeCell ref="AC530:AD530"/>
    <mergeCell ref="AE530:AF530"/>
    <mergeCell ref="AG530:AM530"/>
    <mergeCell ref="A531:C531"/>
    <mergeCell ref="D531:F531"/>
    <mergeCell ref="G531:J531"/>
    <mergeCell ref="L531:M531"/>
    <mergeCell ref="N531:R531"/>
    <mergeCell ref="S531:W531"/>
    <mergeCell ref="AA531:AB531"/>
    <mergeCell ref="AC531:AD531"/>
    <mergeCell ref="AE531:AF531"/>
    <mergeCell ref="AG531:AM531"/>
    <mergeCell ref="A532:C532"/>
    <mergeCell ref="D532:F532"/>
    <mergeCell ref="G532:J532"/>
    <mergeCell ref="L532:M532"/>
    <mergeCell ref="N532:R532"/>
    <mergeCell ref="S532:W532"/>
    <mergeCell ref="AA532:AB532"/>
    <mergeCell ref="AC532:AD532"/>
    <mergeCell ref="AE532:AF532"/>
    <mergeCell ref="AG532:AM532"/>
    <mergeCell ref="A533:C533"/>
    <mergeCell ref="D533:F533"/>
    <mergeCell ref="G533:J533"/>
    <mergeCell ref="L533:M533"/>
    <mergeCell ref="N533:R533"/>
    <mergeCell ref="S533:W533"/>
    <mergeCell ref="AA533:AB533"/>
    <mergeCell ref="AC533:AD533"/>
    <mergeCell ref="AE533:AF533"/>
    <mergeCell ref="AG533:AM533"/>
    <mergeCell ref="A534:C534"/>
    <mergeCell ref="D534:F534"/>
    <mergeCell ref="G534:J534"/>
    <mergeCell ref="L534:M534"/>
    <mergeCell ref="N534:R534"/>
    <mergeCell ref="S534:W534"/>
    <mergeCell ref="AA534:AB534"/>
    <mergeCell ref="AC534:AD534"/>
    <mergeCell ref="AE534:AF534"/>
    <mergeCell ref="AG534:AM534"/>
    <mergeCell ref="A535:C535"/>
    <mergeCell ref="D535:F535"/>
    <mergeCell ref="G535:J535"/>
    <mergeCell ref="L535:M535"/>
    <mergeCell ref="N535:R535"/>
    <mergeCell ref="S535:W535"/>
    <mergeCell ref="AA535:AB535"/>
    <mergeCell ref="AC535:AD535"/>
    <mergeCell ref="AE535:AF535"/>
    <mergeCell ref="AG535:AM535"/>
    <mergeCell ref="A536:C536"/>
    <mergeCell ref="D536:F536"/>
    <mergeCell ref="G536:J536"/>
    <mergeCell ref="L536:M536"/>
    <mergeCell ref="N536:R536"/>
    <mergeCell ref="S536:W536"/>
    <mergeCell ref="AA536:AB536"/>
    <mergeCell ref="AC536:AD536"/>
    <mergeCell ref="AE536:AF536"/>
    <mergeCell ref="AG536:AM536"/>
    <mergeCell ref="A537:C537"/>
    <mergeCell ref="D537:F537"/>
    <mergeCell ref="G537:J537"/>
    <mergeCell ref="L537:M537"/>
    <mergeCell ref="N537:R537"/>
    <mergeCell ref="S537:W537"/>
    <mergeCell ref="AA537:AB537"/>
    <mergeCell ref="AC537:AD537"/>
    <mergeCell ref="AE537:AF537"/>
    <mergeCell ref="AG537:AM537"/>
    <mergeCell ref="A538:C538"/>
    <mergeCell ref="D538:F538"/>
    <mergeCell ref="G538:J538"/>
    <mergeCell ref="L538:M538"/>
    <mergeCell ref="N538:R538"/>
    <mergeCell ref="S538:W538"/>
    <mergeCell ref="AA538:AB538"/>
    <mergeCell ref="AC538:AD538"/>
    <mergeCell ref="AE538:AF538"/>
    <mergeCell ref="AG538:AM538"/>
    <mergeCell ref="A539:C539"/>
    <mergeCell ref="D539:F539"/>
    <mergeCell ref="G539:J539"/>
    <mergeCell ref="L539:M539"/>
    <mergeCell ref="N539:R539"/>
    <mergeCell ref="S539:W539"/>
    <mergeCell ref="AA539:AB539"/>
    <mergeCell ref="AC539:AD539"/>
    <mergeCell ref="AE539:AF539"/>
    <mergeCell ref="AG539:AM539"/>
    <mergeCell ref="A540:C540"/>
    <mergeCell ref="D540:F540"/>
    <mergeCell ref="G540:J540"/>
    <mergeCell ref="L540:M540"/>
    <mergeCell ref="N540:R540"/>
    <mergeCell ref="S540:W540"/>
    <mergeCell ref="AA540:AB540"/>
    <mergeCell ref="AC540:AD540"/>
    <mergeCell ref="AE540:AF540"/>
    <mergeCell ref="AG540:AM540"/>
    <mergeCell ref="A541:C541"/>
    <mergeCell ref="D541:F541"/>
    <mergeCell ref="G541:J541"/>
    <mergeCell ref="L541:M541"/>
    <mergeCell ref="N541:R541"/>
    <mergeCell ref="S541:W541"/>
    <mergeCell ref="AA541:AB541"/>
    <mergeCell ref="AC541:AD541"/>
    <mergeCell ref="AE541:AF541"/>
    <mergeCell ref="AG541:AM541"/>
    <mergeCell ref="A542:C542"/>
    <mergeCell ref="D542:F542"/>
    <mergeCell ref="G542:J542"/>
    <mergeCell ref="L542:M542"/>
    <mergeCell ref="N542:R542"/>
    <mergeCell ref="S542:W542"/>
    <mergeCell ref="AA542:AB542"/>
    <mergeCell ref="AC542:AD542"/>
    <mergeCell ref="AE542:AF542"/>
    <mergeCell ref="AG542:AM542"/>
    <mergeCell ref="A543:C543"/>
    <mergeCell ref="D543:F543"/>
    <mergeCell ref="G543:J543"/>
    <mergeCell ref="L543:M543"/>
    <mergeCell ref="N543:R543"/>
    <mergeCell ref="S543:W543"/>
    <mergeCell ref="AA543:AB543"/>
    <mergeCell ref="AC543:AD543"/>
    <mergeCell ref="AE543:AF543"/>
    <mergeCell ref="AG543:AM543"/>
    <mergeCell ref="A544:C544"/>
    <mergeCell ref="D544:F544"/>
    <mergeCell ref="G544:J544"/>
    <mergeCell ref="L544:M544"/>
    <mergeCell ref="N544:R544"/>
    <mergeCell ref="S544:W544"/>
    <mergeCell ref="AA544:AB544"/>
    <mergeCell ref="AC544:AD544"/>
    <mergeCell ref="AE544:AF544"/>
    <mergeCell ref="AG544:AM544"/>
    <mergeCell ref="A545:C545"/>
    <mergeCell ref="D545:F545"/>
    <mergeCell ref="G545:J545"/>
    <mergeCell ref="L545:M545"/>
    <mergeCell ref="N545:R545"/>
    <mergeCell ref="S545:W545"/>
    <mergeCell ref="AA545:AB545"/>
    <mergeCell ref="AC545:AD545"/>
    <mergeCell ref="AE545:AF545"/>
    <mergeCell ref="AG545:AM545"/>
    <mergeCell ref="A546:C546"/>
    <mergeCell ref="D546:F546"/>
    <mergeCell ref="G546:J546"/>
    <mergeCell ref="L546:M546"/>
    <mergeCell ref="N546:R546"/>
    <mergeCell ref="S546:W546"/>
    <mergeCell ref="AA546:AB546"/>
    <mergeCell ref="AC546:AD546"/>
    <mergeCell ref="AE546:AF546"/>
    <mergeCell ref="AG546:AM546"/>
    <mergeCell ref="A547:C547"/>
    <mergeCell ref="D547:F547"/>
    <mergeCell ref="G547:J547"/>
    <mergeCell ref="L547:M547"/>
    <mergeCell ref="N547:R547"/>
    <mergeCell ref="S547:W547"/>
    <mergeCell ref="AA547:AB547"/>
    <mergeCell ref="AC547:AD547"/>
    <mergeCell ref="AE547:AF547"/>
    <mergeCell ref="AG547:AM547"/>
    <mergeCell ref="A548:C548"/>
    <mergeCell ref="D548:F548"/>
    <mergeCell ref="G548:J548"/>
    <mergeCell ref="L548:M548"/>
    <mergeCell ref="N548:R548"/>
    <mergeCell ref="S548:W548"/>
    <mergeCell ref="AA548:AB548"/>
    <mergeCell ref="AC548:AD548"/>
    <mergeCell ref="AE548:AF548"/>
    <mergeCell ref="AG548:AM548"/>
    <mergeCell ref="A549:C549"/>
    <mergeCell ref="D549:F549"/>
    <mergeCell ref="G549:J549"/>
    <mergeCell ref="L549:M549"/>
    <mergeCell ref="N549:R549"/>
    <mergeCell ref="S549:W549"/>
    <mergeCell ref="AA549:AB549"/>
    <mergeCell ref="AC549:AD549"/>
    <mergeCell ref="AE549:AF549"/>
    <mergeCell ref="AG549:AM549"/>
    <mergeCell ref="A550:C550"/>
    <mergeCell ref="D550:F550"/>
    <mergeCell ref="G550:J550"/>
    <mergeCell ref="L550:M550"/>
    <mergeCell ref="N550:R550"/>
    <mergeCell ref="S550:W550"/>
    <mergeCell ref="AA550:AB550"/>
    <mergeCell ref="AC550:AD550"/>
    <mergeCell ref="AE550:AF550"/>
    <mergeCell ref="AG550:AM550"/>
    <mergeCell ref="A551:C551"/>
    <mergeCell ref="D551:F551"/>
    <mergeCell ref="G551:J551"/>
    <mergeCell ref="L551:M551"/>
    <mergeCell ref="N551:R551"/>
    <mergeCell ref="S551:W551"/>
    <mergeCell ref="AA551:AB551"/>
    <mergeCell ref="AC551:AD551"/>
    <mergeCell ref="AE551:AF551"/>
    <mergeCell ref="AG551:AM551"/>
    <mergeCell ref="A552:C552"/>
    <mergeCell ref="D552:F552"/>
    <mergeCell ref="G552:J552"/>
    <mergeCell ref="L552:M552"/>
    <mergeCell ref="N552:R552"/>
    <mergeCell ref="S552:W552"/>
    <mergeCell ref="AA552:AB552"/>
    <mergeCell ref="AC552:AD552"/>
    <mergeCell ref="AE552:AF552"/>
    <mergeCell ref="AG552:AM552"/>
    <mergeCell ref="A553:C553"/>
    <mergeCell ref="D553:F553"/>
    <mergeCell ref="G553:J553"/>
    <mergeCell ref="L553:M553"/>
    <mergeCell ref="N553:R553"/>
    <mergeCell ref="S553:W553"/>
    <mergeCell ref="AA553:AB553"/>
    <mergeCell ref="AC553:AD553"/>
    <mergeCell ref="AE553:AF553"/>
    <mergeCell ref="AG553:AM553"/>
    <mergeCell ref="A554:C554"/>
    <mergeCell ref="D554:F554"/>
    <mergeCell ref="G554:J554"/>
    <mergeCell ref="L554:M554"/>
    <mergeCell ref="N554:R554"/>
    <mergeCell ref="S554:W554"/>
    <mergeCell ref="AA554:AB554"/>
    <mergeCell ref="AC554:AD554"/>
    <mergeCell ref="AE554:AF554"/>
    <mergeCell ref="AG554:AM554"/>
    <mergeCell ref="A555:C555"/>
    <mergeCell ref="D555:F555"/>
    <mergeCell ref="G555:J555"/>
    <mergeCell ref="L555:M555"/>
    <mergeCell ref="N555:R555"/>
    <mergeCell ref="S555:W555"/>
    <mergeCell ref="AA555:AB555"/>
    <mergeCell ref="AC555:AD555"/>
    <mergeCell ref="AE555:AF555"/>
    <mergeCell ref="AG555:AM555"/>
    <mergeCell ref="A556:C556"/>
    <mergeCell ref="D556:F556"/>
    <mergeCell ref="G556:J556"/>
    <mergeCell ref="L556:M556"/>
    <mergeCell ref="N556:R556"/>
    <mergeCell ref="S556:W556"/>
    <mergeCell ref="AA556:AB556"/>
    <mergeCell ref="AC556:AD556"/>
    <mergeCell ref="AE556:AF556"/>
    <mergeCell ref="AG556:AM556"/>
    <mergeCell ref="A557:C557"/>
    <mergeCell ref="D557:F557"/>
    <mergeCell ref="G557:J557"/>
    <mergeCell ref="L557:M557"/>
    <mergeCell ref="N557:R557"/>
    <mergeCell ref="S557:W557"/>
    <mergeCell ref="AA557:AB557"/>
    <mergeCell ref="AC557:AD557"/>
    <mergeCell ref="AE557:AF557"/>
    <mergeCell ref="AG557:AM557"/>
    <mergeCell ref="A558:C558"/>
    <mergeCell ref="D558:F558"/>
    <mergeCell ref="G558:J558"/>
    <mergeCell ref="L558:M558"/>
    <mergeCell ref="N558:R558"/>
    <mergeCell ref="S558:W558"/>
    <mergeCell ref="AA558:AB558"/>
    <mergeCell ref="AC558:AD558"/>
    <mergeCell ref="AE558:AF558"/>
    <mergeCell ref="AG558:AM558"/>
    <mergeCell ref="A559:C559"/>
    <mergeCell ref="D559:F559"/>
    <mergeCell ref="G559:J559"/>
    <mergeCell ref="L559:M559"/>
    <mergeCell ref="N559:R559"/>
    <mergeCell ref="S559:W559"/>
    <mergeCell ref="AA559:AB559"/>
    <mergeCell ref="AC559:AD559"/>
    <mergeCell ref="AE559:AF559"/>
    <mergeCell ref="AG559:AM559"/>
    <mergeCell ref="A560:C560"/>
    <mergeCell ref="D560:F560"/>
    <mergeCell ref="G560:J560"/>
    <mergeCell ref="L560:M560"/>
    <mergeCell ref="N560:R560"/>
    <mergeCell ref="S560:W560"/>
    <mergeCell ref="AA560:AB560"/>
    <mergeCell ref="AC560:AD560"/>
    <mergeCell ref="AE560:AF560"/>
    <mergeCell ref="AG560:AM560"/>
    <mergeCell ref="A561:C561"/>
    <mergeCell ref="D561:F561"/>
    <mergeCell ref="G561:J561"/>
    <mergeCell ref="L561:M561"/>
    <mergeCell ref="N561:R561"/>
    <mergeCell ref="S561:W561"/>
    <mergeCell ref="AA561:AB561"/>
    <mergeCell ref="AC561:AD561"/>
    <mergeCell ref="AE561:AF561"/>
    <mergeCell ref="AG561:AM561"/>
    <mergeCell ref="A562:C562"/>
    <mergeCell ref="D562:F562"/>
    <mergeCell ref="G562:J562"/>
    <mergeCell ref="L562:M562"/>
    <mergeCell ref="N562:R562"/>
    <mergeCell ref="S562:W562"/>
    <mergeCell ref="AA562:AB562"/>
    <mergeCell ref="AC562:AD562"/>
    <mergeCell ref="AE562:AF562"/>
    <mergeCell ref="AG562:AM562"/>
    <mergeCell ref="A563:C563"/>
    <mergeCell ref="D563:F563"/>
    <mergeCell ref="G563:J563"/>
    <mergeCell ref="L563:M563"/>
    <mergeCell ref="N563:R563"/>
    <mergeCell ref="S563:W563"/>
    <mergeCell ref="AA563:AB563"/>
    <mergeCell ref="AC563:AD563"/>
    <mergeCell ref="AE563:AF563"/>
    <mergeCell ref="AG563:AM563"/>
    <mergeCell ref="A564:C564"/>
    <mergeCell ref="D564:F564"/>
    <mergeCell ref="G564:J564"/>
    <mergeCell ref="L564:M564"/>
    <mergeCell ref="N564:R564"/>
    <mergeCell ref="S564:W564"/>
    <mergeCell ref="AA564:AB564"/>
    <mergeCell ref="AC564:AD564"/>
    <mergeCell ref="AE564:AF564"/>
    <mergeCell ref="AG564:AM564"/>
    <mergeCell ref="A565:C565"/>
    <mergeCell ref="D565:F565"/>
    <mergeCell ref="G565:J565"/>
    <mergeCell ref="L565:M565"/>
    <mergeCell ref="N565:R565"/>
    <mergeCell ref="S565:W565"/>
    <mergeCell ref="AA565:AB565"/>
    <mergeCell ref="AC565:AD565"/>
    <mergeCell ref="AE565:AF565"/>
    <mergeCell ref="AG565:AM565"/>
    <mergeCell ref="A566:C566"/>
    <mergeCell ref="D566:F566"/>
    <mergeCell ref="G566:J566"/>
    <mergeCell ref="L566:M566"/>
    <mergeCell ref="N566:R566"/>
    <mergeCell ref="S566:W566"/>
    <mergeCell ref="AA566:AB566"/>
    <mergeCell ref="AC566:AD566"/>
    <mergeCell ref="AE566:AF566"/>
    <mergeCell ref="AG566:AM566"/>
    <mergeCell ref="A567:C567"/>
    <mergeCell ref="D567:F567"/>
    <mergeCell ref="G567:J567"/>
    <mergeCell ref="L567:M567"/>
    <mergeCell ref="N567:R567"/>
    <mergeCell ref="S567:W567"/>
    <mergeCell ref="AA567:AB567"/>
    <mergeCell ref="AC567:AD567"/>
    <mergeCell ref="AE567:AF567"/>
    <mergeCell ref="AG567:AM567"/>
    <mergeCell ref="A568:C568"/>
    <mergeCell ref="D568:F568"/>
    <mergeCell ref="G568:J568"/>
    <mergeCell ref="L568:M568"/>
    <mergeCell ref="N568:R568"/>
    <mergeCell ref="S568:W568"/>
    <mergeCell ref="AA568:AB568"/>
    <mergeCell ref="AC568:AD568"/>
    <mergeCell ref="AE568:AF568"/>
    <mergeCell ref="AG568:AM568"/>
    <mergeCell ref="A569:C569"/>
    <mergeCell ref="D569:F569"/>
    <mergeCell ref="G569:J569"/>
    <mergeCell ref="L569:M569"/>
    <mergeCell ref="N569:R569"/>
    <mergeCell ref="S569:W569"/>
    <mergeCell ref="AA569:AB569"/>
    <mergeCell ref="AC569:AD569"/>
    <mergeCell ref="AE569:AF569"/>
    <mergeCell ref="AG569:AM569"/>
    <mergeCell ref="A570:C570"/>
    <mergeCell ref="D570:F570"/>
    <mergeCell ref="G570:J570"/>
    <mergeCell ref="L570:M570"/>
    <mergeCell ref="N570:R570"/>
    <mergeCell ref="S570:W570"/>
    <mergeCell ref="AA570:AB570"/>
    <mergeCell ref="AC570:AD570"/>
    <mergeCell ref="AE570:AF570"/>
    <mergeCell ref="AG570:AM570"/>
    <mergeCell ref="A571:C571"/>
    <mergeCell ref="D571:F571"/>
    <mergeCell ref="G571:J571"/>
    <mergeCell ref="L571:M571"/>
    <mergeCell ref="N571:R571"/>
    <mergeCell ref="S571:W571"/>
    <mergeCell ref="AA571:AB571"/>
    <mergeCell ref="AC571:AD571"/>
    <mergeCell ref="AE571:AF571"/>
    <mergeCell ref="AG571:AM571"/>
    <mergeCell ref="A572:C572"/>
    <mergeCell ref="D572:F572"/>
    <mergeCell ref="G572:J572"/>
    <mergeCell ref="L572:M572"/>
    <mergeCell ref="N572:R572"/>
    <mergeCell ref="S572:W572"/>
    <mergeCell ref="AA572:AB572"/>
    <mergeCell ref="AC572:AD572"/>
    <mergeCell ref="AE572:AF572"/>
    <mergeCell ref="AG572:AM572"/>
    <mergeCell ref="A573:C573"/>
    <mergeCell ref="D573:F573"/>
    <mergeCell ref="G573:J573"/>
    <mergeCell ref="L573:M573"/>
    <mergeCell ref="N573:R573"/>
    <mergeCell ref="S573:W573"/>
    <mergeCell ref="AA573:AB573"/>
    <mergeCell ref="AC573:AD573"/>
    <mergeCell ref="AE573:AF573"/>
    <mergeCell ref="AG573:AM573"/>
    <mergeCell ref="A574:C574"/>
    <mergeCell ref="D574:F574"/>
    <mergeCell ref="G574:J574"/>
    <mergeCell ref="L574:M574"/>
    <mergeCell ref="N574:R574"/>
    <mergeCell ref="S574:W574"/>
    <mergeCell ref="AA574:AB574"/>
    <mergeCell ref="AC574:AD574"/>
    <mergeCell ref="AE574:AF574"/>
    <mergeCell ref="AG574:AM574"/>
    <mergeCell ref="A575:C575"/>
    <mergeCell ref="D575:F575"/>
    <mergeCell ref="G575:J575"/>
    <mergeCell ref="L575:M575"/>
    <mergeCell ref="N575:R575"/>
    <mergeCell ref="S575:W575"/>
    <mergeCell ref="AA575:AB575"/>
    <mergeCell ref="AC575:AD575"/>
    <mergeCell ref="AE575:AF575"/>
    <mergeCell ref="AG575:AM575"/>
    <mergeCell ref="A576:C576"/>
    <mergeCell ref="D576:F576"/>
    <mergeCell ref="G576:J576"/>
    <mergeCell ref="L576:M576"/>
    <mergeCell ref="N576:R576"/>
    <mergeCell ref="S576:W576"/>
    <mergeCell ref="AA576:AB576"/>
    <mergeCell ref="AC576:AD576"/>
    <mergeCell ref="AE576:AF576"/>
    <mergeCell ref="AG576:AM576"/>
    <mergeCell ref="A577:C577"/>
    <mergeCell ref="D577:F577"/>
    <mergeCell ref="G577:J577"/>
    <mergeCell ref="L577:M577"/>
    <mergeCell ref="N577:R577"/>
    <mergeCell ref="S577:W577"/>
    <mergeCell ref="AA577:AB577"/>
    <mergeCell ref="AC577:AD577"/>
    <mergeCell ref="AE577:AF577"/>
    <mergeCell ref="AG577:AM577"/>
    <mergeCell ref="A578:C578"/>
    <mergeCell ref="D578:F578"/>
    <mergeCell ref="G578:J578"/>
    <mergeCell ref="L578:M578"/>
    <mergeCell ref="N578:R578"/>
    <mergeCell ref="S578:W578"/>
    <mergeCell ref="AA578:AB578"/>
    <mergeCell ref="AC578:AD578"/>
    <mergeCell ref="AE578:AF578"/>
    <mergeCell ref="AG578:AM578"/>
    <mergeCell ref="A579:C579"/>
    <mergeCell ref="D579:F579"/>
    <mergeCell ref="G579:J579"/>
    <mergeCell ref="L579:M579"/>
    <mergeCell ref="N579:R579"/>
    <mergeCell ref="S579:W579"/>
    <mergeCell ref="AA579:AB579"/>
    <mergeCell ref="AC579:AD579"/>
    <mergeCell ref="AE579:AF579"/>
    <mergeCell ref="AG579:AM579"/>
    <mergeCell ref="A580:C580"/>
    <mergeCell ref="D580:F580"/>
    <mergeCell ref="G580:J580"/>
    <mergeCell ref="L580:M580"/>
    <mergeCell ref="N580:R580"/>
    <mergeCell ref="S580:W580"/>
    <mergeCell ref="AA580:AB580"/>
    <mergeCell ref="AC580:AD580"/>
    <mergeCell ref="AE580:AF580"/>
    <mergeCell ref="AG580:AM580"/>
    <mergeCell ref="A581:C581"/>
    <mergeCell ref="D581:F581"/>
    <mergeCell ref="G581:J581"/>
    <mergeCell ref="L581:M581"/>
    <mergeCell ref="N581:R581"/>
    <mergeCell ref="S581:W581"/>
    <mergeCell ref="AA581:AB581"/>
    <mergeCell ref="AC581:AD581"/>
    <mergeCell ref="AE581:AF581"/>
    <mergeCell ref="AG581:AM581"/>
    <mergeCell ref="A582:C582"/>
    <mergeCell ref="D582:F582"/>
    <mergeCell ref="G582:J582"/>
    <mergeCell ref="L582:M582"/>
    <mergeCell ref="N582:R582"/>
    <mergeCell ref="S582:W582"/>
    <mergeCell ref="AA582:AB582"/>
    <mergeCell ref="AC582:AD582"/>
    <mergeCell ref="AE582:AF582"/>
    <mergeCell ref="AG582:AM582"/>
    <mergeCell ref="A583:C583"/>
    <mergeCell ref="D583:F583"/>
    <mergeCell ref="G583:J583"/>
    <mergeCell ref="L583:M583"/>
    <mergeCell ref="N583:R583"/>
    <mergeCell ref="S583:W583"/>
    <mergeCell ref="AA583:AB583"/>
    <mergeCell ref="AC583:AD583"/>
    <mergeCell ref="AE583:AF583"/>
    <mergeCell ref="AG583:AM583"/>
    <mergeCell ref="A584:C584"/>
    <mergeCell ref="D584:F584"/>
    <mergeCell ref="G584:J584"/>
    <mergeCell ref="L584:M584"/>
    <mergeCell ref="N584:R584"/>
    <mergeCell ref="S584:W584"/>
    <mergeCell ref="AA584:AB584"/>
    <mergeCell ref="AC584:AD584"/>
    <mergeCell ref="AE584:AF584"/>
    <mergeCell ref="AG584:AM584"/>
    <mergeCell ref="A585:C585"/>
    <mergeCell ref="D585:F585"/>
    <mergeCell ref="G585:J585"/>
    <mergeCell ref="L585:M585"/>
    <mergeCell ref="N585:R585"/>
    <mergeCell ref="S585:W585"/>
    <mergeCell ref="AA585:AB585"/>
    <mergeCell ref="AC585:AD585"/>
    <mergeCell ref="AE585:AF585"/>
    <mergeCell ref="AG585:AM585"/>
    <mergeCell ref="A586:C586"/>
    <mergeCell ref="D586:F586"/>
    <mergeCell ref="G586:J586"/>
    <mergeCell ref="L586:M586"/>
    <mergeCell ref="N586:R586"/>
    <mergeCell ref="S586:W586"/>
    <mergeCell ref="AA586:AB586"/>
    <mergeCell ref="AC586:AD586"/>
    <mergeCell ref="AE586:AF586"/>
    <mergeCell ref="AG586:AM586"/>
    <mergeCell ref="A587:C587"/>
    <mergeCell ref="D587:F587"/>
    <mergeCell ref="G587:J587"/>
    <mergeCell ref="L587:M587"/>
    <mergeCell ref="N587:R587"/>
    <mergeCell ref="S587:W587"/>
    <mergeCell ref="AA587:AB587"/>
    <mergeCell ref="AC587:AD587"/>
    <mergeCell ref="AE587:AF587"/>
    <mergeCell ref="AG587:AM587"/>
    <mergeCell ref="A588:C588"/>
    <mergeCell ref="D588:F588"/>
    <mergeCell ref="G588:J588"/>
    <mergeCell ref="L588:M588"/>
    <mergeCell ref="N588:R588"/>
    <mergeCell ref="S588:W588"/>
    <mergeCell ref="AA588:AB588"/>
    <mergeCell ref="AC588:AD588"/>
    <mergeCell ref="AE588:AF588"/>
    <mergeCell ref="AG588:AM588"/>
    <mergeCell ref="A589:C589"/>
    <mergeCell ref="D589:F589"/>
    <mergeCell ref="G589:J589"/>
    <mergeCell ref="L589:M589"/>
    <mergeCell ref="N589:R589"/>
    <mergeCell ref="S589:W589"/>
    <mergeCell ref="AA589:AB589"/>
    <mergeCell ref="AC589:AD589"/>
    <mergeCell ref="AE589:AF589"/>
    <mergeCell ref="AG589:AM589"/>
    <mergeCell ref="A590:C590"/>
    <mergeCell ref="D590:F590"/>
    <mergeCell ref="G590:J590"/>
    <mergeCell ref="L590:M590"/>
    <mergeCell ref="N590:R590"/>
    <mergeCell ref="S590:W590"/>
    <mergeCell ref="AA590:AB590"/>
    <mergeCell ref="AC590:AD590"/>
    <mergeCell ref="AE590:AF590"/>
    <mergeCell ref="AG590:AM590"/>
    <mergeCell ref="A591:C591"/>
    <mergeCell ref="D591:F591"/>
    <mergeCell ref="G591:J591"/>
    <mergeCell ref="L591:M591"/>
    <mergeCell ref="N591:R591"/>
    <mergeCell ref="S591:W591"/>
    <mergeCell ref="AA591:AB591"/>
    <mergeCell ref="AC591:AD591"/>
    <mergeCell ref="AE591:AF591"/>
    <mergeCell ref="AG591:AM591"/>
    <mergeCell ref="A592:C592"/>
    <mergeCell ref="D592:F592"/>
    <mergeCell ref="G592:J592"/>
    <mergeCell ref="L592:M592"/>
    <mergeCell ref="N592:R592"/>
    <mergeCell ref="S592:W592"/>
    <mergeCell ref="AA592:AB592"/>
    <mergeCell ref="AC592:AD592"/>
    <mergeCell ref="AE592:AF592"/>
    <mergeCell ref="AG592:AM592"/>
    <mergeCell ref="A593:C593"/>
    <mergeCell ref="D593:F593"/>
    <mergeCell ref="G593:J593"/>
    <mergeCell ref="L593:M593"/>
    <mergeCell ref="N593:R593"/>
    <mergeCell ref="S593:W593"/>
    <mergeCell ref="AA593:AB593"/>
    <mergeCell ref="AC593:AD593"/>
    <mergeCell ref="AE593:AF593"/>
    <mergeCell ref="AG593:AM593"/>
    <mergeCell ref="A594:C594"/>
    <mergeCell ref="D594:F594"/>
    <mergeCell ref="G594:J594"/>
    <mergeCell ref="L594:M594"/>
    <mergeCell ref="N594:R594"/>
    <mergeCell ref="S594:W594"/>
    <mergeCell ref="AA594:AB594"/>
    <mergeCell ref="AC594:AD594"/>
    <mergeCell ref="AE594:AF594"/>
    <mergeCell ref="AG594:AM594"/>
    <mergeCell ref="A595:C595"/>
    <mergeCell ref="D595:F595"/>
    <mergeCell ref="G595:J595"/>
    <mergeCell ref="L595:M595"/>
    <mergeCell ref="N595:R595"/>
    <mergeCell ref="S595:W595"/>
    <mergeCell ref="AA595:AB595"/>
    <mergeCell ref="AC595:AD595"/>
    <mergeCell ref="AE595:AF595"/>
    <mergeCell ref="AG595:AM595"/>
    <mergeCell ref="A596:C596"/>
    <mergeCell ref="D596:F596"/>
    <mergeCell ref="G596:J596"/>
    <mergeCell ref="L596:M596"/>
    <mergeCell ref="N596:R596"/>
    <mergeCell ref="S596:W596"/>
    <mergeCell ref="AA596:AB596"/>
    <mergeCell ref="AC596:AD596"/>
    <mergeCell ref="AE596:AF596"/>
    <mergeCell ref="AG596:AM596"/>
    <mergeCell ref="A597:C597"/>
    <mergeCell ref="D597:F597"/>
    <mergeCell ref="G597:J597"/>
    <mergeCell ref="L597:M597"/>
    <mergeCell ref="N597:R597"/>
    <mergeCell ref="S597:W597"/>
    <mergeCell ref="AA597:AB597"/>
    <mergeCell ref="AC597:AD597"/>
    <mergeCell ref="AE597:AF597"/>
    <mergeCell ref="AG597:AM597"/>
    <mergeCell ref="A598:C598"/>
    <mergeCell ref="D598:F598"/>
    <mergeCell ref="G598:J598"/>
    <mergeCell ref="L598:M598"/>
    <mergeCell ref="N598:R598"/>
    <mergeCell ref="S598:W598"/>
    <mergeCell ref="AA598:AB598"/>
    <mergeCell ref="AC598:AD598"/>
    <mergeCell ref="AE598:AF598"/>
    <mergeCell ref="AG598:AM598"/>
    <mergeCell ref="A599:C599"/>
    <mergeCell ref="D599:F599"/>
    <mergeCell ref="G599:J599"/>
    <mergeCell ref="L599:M599"/>
    <mergeCell ref="N599:R599"/>
    <mergeCell ref="S599:W599"/>
    <mergeCell ref="AA599:AB599"/>
    <mergeCell ref="AC599:AD599"/>
    <mergeCell ref="AE599:AF599"/>
    <mergeCell ref="AG599:AM599"/>
    <mergeCell ref="A600:C600"/>
    <mergeCell ref="D600:F600"/>
    <mergeCell ref="G600:J600"/>
    <mergeCell ref="L600:M600"/>
    <mergeCell ref="N600:R600"/>
    <mergeCell ref="S600:W600"/>
    <mergeCell ref="AA600:AB600"/>
    <mergeCell ref="AC600:AD600"/>
    <mergeCell ref="AE600:AF600"/>
    <mergeCell ref="AG600:AM600"/>
    <mergeCell ref="A601:C601"/>
    <mergeCell ref="D601:F601"/>
    <mergeCell ref="G601:J601"/>
    <mergeCell ref="L601:M601"/>
    <mergeCell ref="N601:R601"/>
    <mergeCell ref="S601:W601"/>
    <mergeCell ref="AA601:AB601"/>
    <mergeCell ref="AC601:AD601"/>
    <mergeCell ref="AE601:AF601"/>
    <mergeCell ref="AG601:AM601"/>
    <mergeCell ref="A602:C602"/>
    <mergeCell ref="D602:F602"/>
    <mergeCell ref="G602:J602"/>
    <mergeCell ref="L602:M602"/>
    <mergeCell ref="N602:R602"/>
    <mergeCell ref="S602:W602"/>
    <mergeCell ref="AA602:AB602"/>
    <mergeCell ref="AC602:AD602"/>
    <mergeCell ref="AE602:AF602"/>
    <mergeCell ref="AG602:AM602"/>
    <mergeCell ref="A603:C603"/>
    <mergeCell ref="L603:M603"/>
    <mergeCell ref="N603:R603"/>
    <mergeCell ref="S603:W603"/>
    <mergeCell ref="AA603:AB603"/>
    <mergeCell ref="AC603:AD603"/>
    <mergeCell ref="AE603:AF603"/>
    <mergeCell ref="AG603:AM603"/>
    <mergeCell ref="A604:C604"/>
    <mergeCell ref="L604:M604"/>
    <mergeCell ref="N604:R604"/>
    <mergeCell ref="S604:W604"/>
    <mergeCell ref="AA604:AB604"/>
    <mergeCell ref="AC604:AD604"/>
    <mergeCell ref="AE604:AF604"/>
    <mergeCell ref="AG604:AM604"/>
    <mergeCell ref="A605:C605"/>
    <mergeCell ref="L605:M605"/>
    <mergeCell ref="N605:R605"/>
    <mergeCell ref="S605:W605"/>
    <mergeCell ref="AA605:AB605"/>
    <mergeCell ref="AC605:AD605"/>
    <mergeCell ref="AE605:AF605"/>
    <mergeCell ref="AG605:AM605"/>
    <mergeCell ref="A606:C606"/>
    <mergeCell ref="L606:M606"/>
    <mergeCell ref="N606:R606"/>
    <mergeCell ref="S606:W606"/>
    <mergeCell ref="AA606:AB606"/>
    <mergeCell ref="AC606:AD606"/>
    <mergeCell ref="AE606:AF606"/>
    <mergeCell ref="AG606:AM606"/>
    <mergeCell ref="A607:C607"/>
    <mergeCell ref="L607:M607"/>
    <mergeCell ref="N607:R607"/>
    <mergeCell ref="S607:W607"/>
    <mergeCell ref="AA607:AB607"/>
    <mergeCell ref="AC607:AD607"/>
    <mergeCell ref="AE607:AF607"/>
    <mergeCell ref="AG607:AM607"/>
    <mergeCell ref="A608:C608"/>
    <mergeCell ref="D608:F608"/>
    <mergeCell ref="G608:J608"/>
    <mergeCell ref="L608:M608"/>
    <mergeCell ref="N608:R608"/>
    <mergeCell ref="S608:W608"/>
    <mergeCell ref="AA608:AB608"/>
    <mergeCell ref="AC608:AD608"/>
    <mergeCell ref="AE608:AF608"/>
    <mergeCell ref="AG608:AM608"/>
    <mergeCell ref="A609:C609"/>
    <mergeCell ref="D609:F609"/>
    <mergeCell ref="G609:J609"/>
    <mergeCell ref="L609:M609"/>
    <mergeCell ref="N609:R609"/>
    <mergeCell ref="S609:W609"/>
    <mergeCell ref="AA609:AB609"/>
    <mergeCell ref="AC609:AD609"/>
    <mergeCell ref="AE609:AF609"/>
    <mergeCell ref="AG609:AM609"/>
    <mergeCell ref="A610:C610"/>
    <mergeCell ref="D610:F610"/>
    <mergeCell ref="G610:J610"/>
    <mergeCell ref="L610:M610"/>
    <mergeCell ref="N610:R610"/>
    <mergeCell ref="S610:W610"/>
    <mergeCell ref="AA610:AB610"/>
    <mergeCell ref="AC610:AD610"/>
    <mergeCell ref="AE610:AF610"/>
    <mergeCell ref="AG610:AM610"/>
    <mergeCell ref="A611:C611"/>
    <mergeCell ref="D611:F611"/>
    <mergeCell ref="G611:J611"/>
    <mergeCell ref="L611:M611"/>
    <mergeCell ref="N611:R611"/>
    <mergeCell ref="S611:W611"/>
    <mergeCell ref="AA611:AB611"/>
    <mergeCell ref="AC611:AD611"/>
    <mergeCell ref="AE611:AF611"/>
    <mergeCell ref="AG611:AM611"/>
    <mergeCell ref="A612:C612"/>
    <mergeCell ref="D612:F612"/>
    <mergeCell ref="G612:J612"/>
    <mergeCell ref="L612:M612"/>
    <mergeCell ref="N612:R612"/>
    <mergeCell ref="S612:W612"/>
    <mergeCell ref="AA612:AB612"/>
    <mergeCell ref="AC612:AD612"/>
    <mergeCell ref="AE612:AF612"/>
    <mergeCell ref="AG612:AM612"/>
    <mergeCell ref="A613:C613"/>
    <mergeCell ref="D613:F613"/>
    <mergeCell ref="G613:J613"/>
    <mergeCell ref="L613:M613"/>
    <mergeCell ref="N613:R613"/>
    <mergeCell ref="S613:W613"/>
    <mergeCell ref="AA613:AB613"/>
    <mergeCell ref="AC613:AD613"/>
    <mergeCell ref="AE613:AF613"/>
    <mergeCell ref="AG613:AM613"/>
    <mergeCell ref="A614:C614"/>
    <mergeCell ref="D614:F614"/>
    <mergeCell ref="G614:J614"/>
    <mergeCell ref="L614:M614"/>
    <mergeCell ref="N614:R614"/>
    <mergeCell ref="S614:W614"/>
    <mergeCell ref="AA614:AB614"/>
    <mergeCell ref="AC614:AD614"/>
    <mergeCell ref="AE614:AF614"/>
    <mergeCell ref="AG614:AM614"/>
    <mergeCell ref="A615:C615"/>
    <mergeCell ref="D615:F615"/>
    <mergeCell ref="G615:J615"/>
    <mergeCell ref="L615:M615"/>
    <mergeCell ref="N615:R615"/>
    <mergeCell ref="S615:W615"/>
    <mergeCell ref="AA615:AB615"/>
    <mergeCell ref="AC615:AD615"/>
    <mergeCell ref="AE615:AF615"/>
    <mergeCell ref="AG615:AM615"/>
    <mergeCell ref="A616:C616"/>
    <mergeCell ref="D616:F616"/>
    <mergeCell ref="G616:J616"/>
    <mergeCell ref="L616:M616"/>
    <mergeCell ref="N616:R616"/>
    <mergeCell ref="S616:W616"/>
    <mergeCell ref="AA616:AB616"/>
    <mergeCell ref="AC616:AD616"/>
    <mergeCell ref="AE616:AF616"/>
    <mergeCell ref="AG616:AM616"/>
    <mergeCell ref="A617:C617"/>
    <mergeCell ref="D617:F617"/>
    <mergeCell ref="G617:J617"/>
    <mergeCell ref="L617:M617"/>
    <mergeCell ref="N617:R617"/>
    <mergeCell ref="S617:W617"/>
    <mergeCell ref="AA617:AB617"/>
    <mergeCell ref="AC617:AD617"/>
    <mergeCell ref="AE617:AF617"/>
    <mergeCell ref="AG617:AM617"/>
    <mergeCell ref="A618:C618"/>
    <mergeCell ref="D618:F618"/>
    <mergeCell ref="G618:J618"/>
    <mergeCell ref="L618:M618"/>
    <mergeCell ref="N618:R618"/>
    <mergeCell ref="S618:W618"/>
    <mergeCell ref="AA618:AB618"/>
    <mergeCell ref="AC618:AD618"/>
    <mergeCell ref="AE618:AF618"/>
    <mergeCell ref="AG618:AM618"/>
    <mergeCell ref="A619:C619"/>
    <mergeCell ref="D619:F619"/>
    <mergeCell ref="G619:J619"/>
    <mergeCell ref="L619:M619"/>
    <mergeCell ref="N619:R619"/>
    <mergeCell ref="S619:W619"/>
    <mergeCell ref="AA619:AB619"/>
    <mergeCell ref="AC619:AD619"/>
    <mergeCell ref="AE619:AF619"/>
    <mergeCell ref="AG619:AM619"/>
    <mergeCell ref="A620:C620"/>
    <mergeCell ref="D620:F620"/>
    <mergeCell ref="G620:J620"/>
    <mergeCell ref="L620:M620"/>
    <mergeCell ref="N620:R620"/>
    <mergeCell ref="S620:W620"/>
    <mergeCell ref="AA620:AB620"/>
    <mergeCell ref="AC620:AD620"/>
    <mergeCell ref="AE620:AF620"/>
    <mergeCell ref="AG620:AM620"/>
    <mergeCell ref="A621:C621"/>
    <mergeCell ref="D621:F621"/>
    <mergeCell ref="G621:J621"/>
    <mergeCell ref="L621:M621"/>
    <mergeCell ref="N621:R621"/>
    <mergeCell ref="S621:W621"/>
    <mergeCell ref="AA621:AB621"/>
    <mergeCell ref="AC621:AD621"/>
    <mergeCell ref="AE621:AF621"/>
    <mergeCell ref="AG621:AM621"/>
    <mergeCell ref="A622:C622"/>
    <mergeCell ref="D622:F622"/>
    <mergeCell ref="G622:J622"/>
    <mergeCell ref="L622:M622"/>
    <mergeCell ref="N622:R622"/>
    <mergeCell ref="S622:W622"/>
    <mergeCell ref="AA622:AB622"/>
    <mergeCell ref="AC622:AD622"/>
    <mergeCell ref="AE622:AF622"/>
    <mergeCell ref="AG622:AM622"/>
    <mergeCell ref="A623:C623"/>
    <mergeCell ref="D623:F623"/>
    <mergeCell ref="G623:J623"/>
    <mergeCell ref="L623:M623"/>
    <mergeCell ref="N623:R623"/>
    <mergeCell ref="S623:W623"/>
    <mergeCell ref="AA623:AB623"/>
    <mergeCell ref="AC623:AD623"/>
    <mergeCell ref="AE623:AF623"/>
    <mergeCell ref="AG623:AM623"/>
    <mergeCell ref="A624:C624"/>
    <mergeCell ref="D624:F624"/>
    <mergeCell ref="G624:J624"/>
    <mergeCell ref="L624:M624"/>
    <mergeCell ref="N624:R624"/>
    <mergeCell ref="S624:W624"/>
    <mergeCell ref="AA624:AB624"/>
    <mergeCell ref="AC624:AD624"/>
    <mergeCell ref="AE624:AF624"/>
    <mergeCell ref="AG624:AM624"/>
    <mergeCell ref="A625:C625"/>
    <mergeCell ref="D625:F625"/>
    <mergeCell ref="G625:J625"/>
    <mergeCell ref="L625:M625"/>
    <mergeCell ref="N625:R625"/>
    <mergeCell ref="S625:W625"/>
    <mergeCell ref="AA625:AB625"/>
    <mergeCell ref="AC625:AD625"/>
    <mergeCell ref="AE625:AF625"/>
    <mergeCell ref="AG625:AM625"/>
    <mergeCell ref="A626:C626"/>
    <mergeCell ref="D626:F626"/>
    <mergeCell ref="G626:J626"/>
    <mergeCell ref="L626:M626"/>
    <mergeCell ref="N626:R626"/>
    <mergeCell ref="S626:W626"/>
    <mergeCell ref="AA626:AB626"/>
    <mergeCell ref="AC626:AD626"/>
    <mergeCell ref="AE626:AF626"/>
    <mergeCell ref="AG626:AM626"/>
    <mergeCell ref="A627:C627"/>
    <mergeCell ref="D627:F627"/>
    <mergeCell ref="G627:J627"/>
    <mergeCell ref="L627:M627"/>
    <mergeCell ref="N627:R627"/>
    <mergeCell ref="S627:W627"/>
    <mergeCell ref="AA627:AB627"/>
    <mergeCell ref="AC627:AD627"/>
    <mergeCell ref="AE627:AF627"/>
    <mergeCell ref="AG627:AM627"/>
    <mergeCell ref="A628:C628"/>
    <mergeCell ref="D628:F628"/>
    <mergeCell ref="G628:J628"/>
    <mergeCell ref="L628:M628"/>
    <mergeCell ref="N628:R628"/>
    <mergeCell ref="S628:W628"/>
    <mergeCell ref="AA628:AB628"/>
    <mergeCell ref="AC628:AD628"/>
    <mergeCell ref="AE628:AF628"/>
    <mergeCell ref="AG628:AM628"/>
    <mergeCell ref="A629:C629"/>
    <mergeCell ref="D629:F629"/>
    <mergeCell ref="G629:J629"/>
    <mergeCell ref="L629:M629"/>
    <mergeCell ref="N629:R629"/>
    <mergeCell ref="S629:W629"/>
    <mergeCell ref="AA629:AB629"/>
    <mergeCell ref="AC629:AD629"/>
    <mergeCell ref="AE629:AF629"/>
    <mergeCell ref="AG629:AM629"/>
    <mergeCell ref="A630:C630"/>
    <mergeCell ref="D630:F630"/>
    <mergeCell ref="G630:J630"/>
    <mergeCell ref="L630:M630"/>
    <mergeCell ref="N630:R630"/>
    <mergeCell ref="S630:W630"/>
    <mergeCell ref="AA630:AB630"/>
    <mergeCell ref="AC630:AD630"/>
    <mergeCell ref="AE630:AF630"/>
    <mergeCell ref="AG630:AM630"/>
    <mergeCell ref="A631:C631"/>
    <mergeCell ref="D631:F631"/>
    <mergeCell ref="G631:J631"/>
    <mergeCell ref="L631:M631"/>
    <mergeCell ref="N631:R631"/>
    <mergeCell ref="S631:W631"/>
    <mergeCell ref="AA631:AB631"/>
    <mergeCell ref="AC631:AD631"/>
    <mergeCell ref="AE631:AF631"/>
    <mergeCell ref="AG631:AM631"/>
    <mergeCell ref="A632:C632"/>
    <mergeCell ref="D632:F632"/>
    <mergeCell ref="G632:J632"/>
    <mergeCell ref="L632:M632"/>
    <mergeCell ref="N632:R632"/>
    <mergeCell ref="S632:W632"/>
    <mergeCell ref="AA632:AB632"/>
    <mergeCell ref="AC632:AD632"/>
    <mergeCell ref="AE632:AF632"/>
    <mergeCell ref="AG632:AM632"/>
    <mergeCell ref="A633:C633"/>
    <mergeCell ref="D633:F633"/>
    <mergeCell ref="G633:J633"/>
    <mergeCell ref="L633:M633"/>
    <mergeCell ref="N633:R633"/>
    <mergeCell ref="S633:W633"/>
    <mergeCell ref="AA633:AB633"/>
    <mergeCell ref="AC633:AD633"/>
    <mergeCell ref="AE633:AF633"/>
    <mergeCell ref="AG633:AM633"/>
    <mergeCell ref="A634:C634"/>
    <mergeCell ref="D634:F634"/>
    <mergeCell ref="G634:J634"/>
    <mergeCell ref="L634:M634"/>
    <mergeCell ref="N634:R634"/>
    <mergeCell ref="S634:W634"/>
    <mergeCell ref="AA634:AB634"/>
    <mergeCell ref="AC634:AD634"/>
    <mergeCell ref="AE634:AF634"/>
    <mergeCell ref="AG634:AM634"/>
    <mergeCell ref="A635:C635"/>
    <mergeCell ref="D635:F635"/>
    <mergeCell ref="G635:J635"/>
    <mergeCell ref="L635:M635"/>
    <mergeCell ref="N635:R635"/>
    <mergeCell ref="S635:W635"/>
    <mergeCell ref="AA635:AB635"/>
    <mergeCell ref="AC635:AD635"/>
    <mergeCell ref="AE635:AF635"/>
    <mergeCell ref="AG635:AM635"/>
    <mergeCell ref="A636:C636"/>
    <mergeCell ref="D636:F636"/>
    <mergeCell ref="G636:J636"/>
    <mergeCell ref="L636:M636"/>
    <mergeCell ref="N636:R636"/>
    <mergeCell ref="S636:W636"/>
    <mergeCell ref="AA636:AB636"/>
    <mergeCell ref="AC636:AD636"/>
    <mergeCell ref="AE636:AF636"/>
    <mergeCell ref="AG636:AM636"/>
    <mergeCell ref="A637:C637"/>
    <mergeCell ref="D637:F637"/>
    <mergeCell ref="G637:J637"/>
    <mergeCell ref="L637:M637"/>
    <mergeCell ref="N637:R637"/>
    <mergeCell ref="S637:W637"/>
    <mergeCell ref="AA637:AB637"/>
    <mergeCell ref="AC637:AD637"/>
    <mergeCell ref="AE637:AF637"/>
    <mergeCell ref="AG637:AM637"/>
    <mergeCell ref="A638:C638"/>
    <mergeCell ref="D638:F638"/>
    <mergeCell ref="G638:J638"/>
    <mergeCell ref="L638:M638"/>
    <mergeCell ref="N638:R638"/>
    <mergeCell ref="S638:W638"/>
    <mergeCell ref="AA638:AB638"/>
    <mergeCell ref="AC638:AD638"/>
    <mergeCell ref="AE638:AF638"/>
    <mergeCell ref="AG638:AM638"/>
    <mergeCell ref="A639:C639"/>
    <mergeCell ref="D639:F639"/>
    <mergeCell ref="G639:J639"/>
    <mergeCell ref="L639:M639"/>
    <mergeCell ref="N639:R639"/>
    <mergeCell ref="S639:W639"/>
    <mergeCell ref="AA639:AB639"/>
    <mergeCell ref="AC639:AD639"/>
    <mergeCell ref="AE639:AF639"/>
    <mergeCell ref="AG639:AM639"/>
    <mergeCell ref="A640:C640"/>
    <mergeCell ref="D640:F640"/>
    <mergeCell ref="G640:J640"/>
    <mergeCell ref="L640:M640"/>
    <mergeCell ref="N640:R640"/>
    <mergeCell ref="S640:W640"/>
    <mergeCell ref="AA640:AB640"/>
    <mergeCell ref="AC640:AD640"/>
    <mergeCell ref="AE640:AF640"/>
    <mergeCell ref="AG640:AM640"/>
    <mergeCell ref="A641:C641"/>
    <mergeCell ref="D641:F641"/>
    <mergeCell ref="G641:J641"/>
    <mergeCell ref="L641:M641"/>
    <mergeCell ref="N641:R641"/>
    <mergeCell ref="S641:W641"/>
    <mergeCell ref="AA641:AB641"/>
    <mergeCell ref="AC641:AD641"/>
    <mergeCell ref="AE641:AF641"/>
    <mergeCell ref="AG641:AM641"/>
    <mergeCell ref="A642:C642"/>
    <mergeCell ref="D642:F642"/>
    <mergeCell ref="G642:J642"/>
    <mergeCell ref="L642:M642"/>
    <mergeCell ref="N642:R642"/>
    <mergeCell ref="S642:W642"/>
    <mergeCell ref="AA642:AB642"/>
    <mergeCell ref="AC642:AD642"/>
    <mergeCell ref="AE642:AF642"/>
    <mergeCell ref="AG642:AM642"/>
    <mergeCell ref="A643:C643"/>
    <mergeCell ref="D643:F643"/>
    <mergeCell ref="G643:J643"/>
    <mergeCell ref="L643:M643"/>
    <mergeCell ref="N643:R643"/>
    <mergeCell ref="S643:W643"/>
    <mergeCell ref="AA643:AB643"/>
    <mergeCell ref="AC643:AD643"/>
    <mergeCell ref="AE643:AF643"/>
    <mergeCell ref="AG643:AM643"/>
    <mergeCell ref="A644:C644"/>
    <mergeCell ref="L644:M644"/>
    <mergeCell ref="N644:R644"/>
    <mergeCell ref="S644:W644"/>
    <mergeCell ref="AA644:AB644"/>
    <mergeCell ref="AC644:AD644"/>
    <mergeCell ref="AE644:AF644"/>
    <mergeCell ref="AG644:AM644"/>
    <mergeCell ref="A645:C645"/>
    <mergeCell ref="L645:M645"/>
    <mergeCell ref="N645:R645"/>
    <mergeCell ref="S645:W645"/>
    <mergeCell ref="AA645:AB645"/>
    <mergeCell ref="AC645:AD645"/>
    <mergeCell ref="AE645:AF645"/>
    <mergeCell ref="AG645:AM645"/>
    <mergeCell ref="A646:C646"/>
    <mergeCell ref="L646:M646"/>
    <mergeCell ref="N646:R646"/>
    <mergeCell ref="S646:W646"/>
    <mergeCell ref="AA646:AB646"/>
    <mergeCell ref="AC646:AD646"/>
    <mergeCell ref="AE646:AF646"/>
    <mergeCell ref="AG646:AM646"/>
    <mergeCell ref="A647:C647"/>
    <mergeCell ref="L647:M647"/>
    <mergeCell ref="N647:R647"/>
    <mergeCell ref="S647:W647"/>
    <mergeCell ref="AA647:AB647"/>
    <mergeCell ref="AC647:AD647"/>
    <mergeCell ref="AE647:AF647"/>
    <mergeCell ref="AG647:AM647"/>
    <mergeCell ref="A648:C648"/>
    <mergeCell ref="L648:M648"/>
    <mergeCell ref="N648:R648"/>
    <mergeCell ref="S648:W648"/>
    <mergeCell ref="AA648:AB648"/>
    <mergeCell ref="AC648:AD648"/>
    <mergeCell ref="AE648:AF648"/>
    <mergeCell ref="AG648:AM648"/>
    <mergeCell ref="A649:C649"/>
    <mergeCell ref="D649:F649"/>
    <mergeCell ref="G649:J649"/>
    <mergeCell ref="L649:M649"/>
    <mergeCell ref="N649:R649"/>
    <mergeCell ref="S649:W649"/>
    <mergeCell ref="AA649:AB649"/>
    <mergeCell ref="AC649:AD649"/>
    <mergeCell ref="AE649:AF649"/>
    <mergeCell ref="AG649:AM649"/>
    <mergeCell ref="A650:C650"/>
    <mergeCell ref="D650:F650"/>
    <mergeCell ref="G650:J650"/>
    <mergeCell ref="L650:M650"/>
    <mergeCell ref="N650:R650"/>
    <mergeCell ref="S650:W650"/>
    <mergeCell ref="AA650:AB650"/>
    <mergeCell ref="AC650:AD650"/>
    <mergeCell ref="AE650:AF650"/>
    <mergeCell ref="AG650:AM650"/>
    <mergeCell ref="A651:C651"/>
    <mergeCell ref="D651:F651"/>
    <mergeCell ref="G651:J651"/>
    <mergeCell ref="L651:M651"/>
    <mergeCell ref="N651:R651"/>
    <mergeCell ref="S651:W651"/>
    <mergeCell ref="AA651:AB651"/>
    <mergeCell ref="AC651:AD651"/>
    <mergeCell ref="AE651:AF651"/>
    <mergeCell ref="AG651:AM651"/>
    <mergeCell ref="A652:C652"/>
    <mergeCell ref="D652:F652"/>
    <mergeCell ref="G652:J652"/>
    <mergeCell ref="L652:M652"/>
    <mergeCell ref="N652:R652"/>
    <mergeCell ref="S652:W652"/>
    <mergeCell ref="AA652:AB652"/>
    <mergeCell ref="AC652:AD652"/>
    <mergeCell ref="AE652:AF652"/>
    <mergeCell ref="AG652:AM652"/>
    <mergeCell ref="A653:C653"/>
    <mergeCell ref="D653:F653"/>
    <mergeCell ref="G653:J653"/>
    <mergeCell ref="L653:M653"/>
    <mergeCell ref="N653:R653"/>
    <mergeCell ref="S653:W653"/>
    <mergeCell ref="AA653:AB653"/>
    <mergeCell ref="AC653:AD653"/>
    <mergeCell ref="AE653:AF653"/>
    <mergeCell ref="AG653:AM653"/>
    <mergeCell ref="A654:C654"/>
    <mergeCell ref="D654:F654"/>
    <mergeCell ref="G654:J654"/>
    <mergeCell ref="L654:M654"/>
    <mergeCell ref="N654:R654"/>
    <mergeCell ref="S654:W654"/>
    <mergeCell ref="AA654:AB654"/>
    <mergeCell ref="AC654:AD654"/>
    <mergeCell ref="AE654:AF654"/>
    <mergeCell ref="AG654:AM654"/>
    <mergeCell ref="A655:C655"/>
    <mergeCell ref="D655:F655"/>
    <mergeCell ref="G655:J655"/>
    <mergeCell ref="L655:M655"/>
    <mergeCell ref="N655:R655"/>
    <mergeCell ref="S655:W655"/>
    <mergeCell ref="AA655:AB655"/>
    <mergeCell ref="AC655:AD655"/>
    <mergeCell ref="AE655:AF655"/>
    <mergeCell ref="AG655:AM655"/>
    <mergeCell ref="A656:C656"/>
    <mergeCell ref="D656:F656"/>
    <mergeCell ref="G656:J656"/>
    <mergeCell ref="L656:M656"/>
    <mergeCell ref="N656:R656"/>
    <mergeCell ref="S656:W656"/>
    <mergeCell ref="AA656:AB656"/>
    <mergeCell ref="AC656:AD656"/>
    <mergeCell ref="AE656:AF656"/>
    <mergeCell ref="AG656:AM656"/>
    <mergeCell ref="A657:C657"/>
    <mergeCell ref="D657:F657"/>
    <mergeCell ref="G657:J657"/>
    <mergeCell ref="L657:M657"/>
    <mergeCell ref="N657:R657"/>
    <mergeCell ref="S657:W657"/>
    <mergeCell ref="AA657:AB657"/>
    <mergeCell ref="AC657:AD657"/>
    <mergeCell ref="AE657:AF657"/>
    <mergeCell ref="AG657:AM657"/>
    <mergeCell ref="A658:C658"/>
    <mergeCell ref="D658:F658"/>
    <mergeCell ref="G658:J658"/>
    <mergeCell ref="L658:M658"/>
    <mergeCell ref="N658:R658"/>
    <mergeCell ref="S658:W658"/>
    <mergeCell ref="AA658:AB658"/>
    <mergeCell ref="AC658:AD658"/>
    <mergeCell ref="AE658:AF658"/>
    <mergeCell ref="AG658:AM658"/>
    <mergeCell ref="A659:C659"/>
    <mergeCell ref="D659:F659"/>
    <mergeCell ref="G659:J659"/>
    <mergeCell ref="L659:M659"/>
    <mergeCell ref="N659:R659"/>
    <mergeCell ref="S659:W659"/>
    <mergeCell ref="AA659:AB659"/>
    <mergeCell ref="AC659:AD659"/>
    <mergeCell ref="AE659:AF659"/>
    <mergeCell ref="AG659:AM659"/>
    <mergeCell ref="A660:C660"/>
    <mergeCell ref="D660:F660"/>
    <mergeCell ref="G660:J660"/>
    <mergeCell ref="L660:M660"/>
    <mergeCell ref="N660:R660"/>
    <mergeCell ref="S660:W660"/>
    <mergeCell ref="AA660:AB660"/>
    <mergeCell ref="AC660:AD660"/>
    <mergeCell ref="AE660:AF660"/>
    <mergeCell ref="AG660:AM660"/>
    <mergeCell ref="A661:C661"/>
    <mergeCell ref="D661:F661"/>
    <mergeCell ref="G661:J661"/>
    <mergeCell ref="L661:M661"/>
    <mergeCell ref="N661:R661"/>
    <mergeCell ref="S661:W661"/>
    <mergeCell ref="AA661:AB661"/>
    <mergeCell ref="AC661:AD661"/>
    <mergeCell ref="AE661:AF661"/>
    <mergeCell ref="AG661:AM661"/>
    <mergeCell ref="A662:C662"/>
    <mergeCell ref="D662:F662"/>
    <mergeCell ref="G662:J662"/>
    <mergeCell ref="L662:M662"/>
    <mergeCell ref="N662:R662"/>
    <mergeCell ref="S662:W662"/>
    <mergeCell ref="AA662:AB662"/>
    <mergeCell ref="AC662:AD662"/>
    <mergeCell ref="AE662:AF662"/>
    <mergeCell ref="AG662:AM662"/>
    <mergeCell ref="A663:C663"/>
    <mergeCell ref="D663:F663"/>
    <mergeCell ref="G663:J663"/>
    <mergeCell ref="L663:M663"/>
    <mergeCell ref="N663:R663"/>
    <mergeCell ref="S663:W663"/>
    <mergeCell ref="AA663:AB663"/>
    <mergeCell ref="AC663:AD663"/>
    <mergeCell ref="AE663:AF663"/>
    <mergeCell ref="AG663:AM663"/>
    <mergeCell ref="A664:C664"/>
    <mergeCell ref="D664:F664"/>
    <mergeCell ref="G664:J664"/>
    <mergeCell ref="L664:M664"/>
    <mergeCell ref="N664:R664"/>
    <mergeCell ref="S664:W664"/>
    <mergeCell ref="AA664:AB664"/>
    <mergeCell ref="AC664:AD664"/>
    <mergeCell ref="AE664:AF664"/>
    <mergeCell ref="AG664:AM664"/>
    <mergeCell ref="A665:C665"/>
    <mergeCell ref="D665:F665"/>
    <mergeCell ref="G665:J665"/>
    <mergeCell ref="L665:M665"/>
    <mergeCell ref="N665:R665"/>
    <mergeCell ref="S665:W665"/>
    <mergeCell ref="AA665:AB665"/>
    <mergeCell ref="AC665:AD665"/>
    <mergeCell ref="AE665:AF665"/>
    <mergeCell ref="AG665:AM665"/>
    <mergeCell ref="A666:C666"/>
    <mergeCell ref="D666:F666"/>
    <mergeCell ref="G666:J666"/>
    <mergeCell ref="L666:M666"/>
    <mergeCell ref="N666:R666"/>
    <mergeCell ref="S666:W666"/>
    <mergeCell ref="AA666:AB666"/>
    <mergeCell ref="AC666:AD666"/>
    <mergeCell ref="AE666:AF666"/>
    <mergeCell ref="AG666:AM666"/>
    <mergeCell ref="A667:C667"/>
    <mergeCell ref="D667:F667"/>
    <mergeCell ref="G667:J667"/>
    <mergeCell ref="L667:M667"/>
    <mergeCell ref="N667:R667"/>
    <mergeCell ref="S667:W667"/>
    <mergeCell ref="AA667:AB667"/>
    <mergeCell ref="AC667:AD667"/>
    <mergeCell ref="AE667:AF667"/>
    <mergeCell ref="AG667:AM667"/>
    <mergeCell ref="A668:C668"/>
    <mergeCell ref="D668:F668"/>
    <mergeCell ref="G668:J668"/>
    <mergeCell ref="L668:M668"/>
    <mergeCell ref="N668:R668"/>
    <mergeCell ref="S668:W668"/>
    <mergeCell ref="AA668:AB668"/>
    <mergeCell ref="AC668:AD668"/>
    <mergeCell ref="AE668:AF668"/>
    <mergeCell ref="AG668:AM668"/>
    <mergeCell ref="A669:C669"/>
    <mergeCell ref="D669:F669"/>
    <mergeCell ref="G669:J669"/>
    <mergeCell ref="L669:M669"/>
    <mergeCell ref="N669:R669"/>
    <mergeCell ref="S669:W669"/>
    <mergeCell ref="AA669:AB669"/>
    <mergeCell ref="AC669:AD669"/>
    <mergeCell ref="AE669:AF669"/>
    <mergeCell ref="AG669:AM669"/>
    <mergeCell ref="A670:C670"/>
    <mergeCell ref="D670:F670"/>
    <mergeCell ref="G670:J670"/>
    <mergeCell ref="L670:M670"/>
    <mergeCell ref="N670:R670"/>
    <mergeCell ref="S670:W670"/>
    <mergeCell ref="AA670:AB670"/>
    <mergeCell ref="AC670:AD670"/>
    <mergeCell ref="AE670:AF670"/>
    <mergeCell ref="AG670:AM670"/>
    <mergeCell ref="A671:C671"/>
    <mergeCell ref="D671:F671"/>
    <mergeCell ref="G671:J671"/>
    <mergeCell ref="L671:M671"/>
    <mergeCell ref="N671:R671"/>
    <mergeCell ref="S671:W671"/>
    <mergeCell ref="AA671:AB671"/>
    <mergeCell ref="AC671:AD671"/>
    <mergeCell ref="AE671:AF671"/>
    <mergeCell ref="AG671:AM671"/>
    <mergeCell ref="A672:C672"/>
    <mergeCell ref="D672:F672"/>
    <mergeCell ref="G672:J672"/>
    <mergeCell ref="L672:M672"/>
    <mergeCell ref="N672:R672"/>
    <mergeCell ref="S672:W672"/>
    <mergeCell ref="AA672:AB672"/>
    <mergeCell ref="AC672:AD672"/>
    <mergeCell ref="AE672:AF672"/>
    <mergeCell ref="AG672:AM672"/>
    <mergeCell ref="A673:C673"/>
    <mergeCell ref="D673:F673"/>
    <mergeCell ref="G673:J673"/>
    <mergeCell ref="L673:M673"/>
    <mergeCell ref="N673:R673"/>
    <mergeCell ref="S673:W673"/>
    <mergeCell ref="AA673:AB673"/>
    <mergeCell ref="AC673:AD673"/>
    <mergeCell ref="AE673:AF673"/>
    <mergeCell ref="AG673:AM673"/>
    <mergeCell ref="A674:C674"/>
    <mergeCell ref="D674:F674"/>
    <mergeCell ref="G674:J674"/>
    <mergeCell ref="L674:M674"/>
    <mergeCell ref="N674:R674"/>
    <mergeCell ref="S674:W674"/>
    <mergeCell ref="AA674:AB674"/>
    <mergeCell ref="AC674:AD674"/>
    <mergeCell ref="AE674:AF674"/>
    <mergeCell ref="AG674:AM674"/>
    <mergeCell ref="A675:C675"/>
    <mergeCell ref="D675:F675"/>
    <mergeCell ref="G675:J675"/>
    <mergeCell ref="L675:M675"/>
    <mergeCell ref="N675:R675"/>
    <mergeCell ref="S675:W675"/>
    <mergeCell ref="AA675:AB675"/>
    <mergeCell ref="AC675:AD675"/>
    <mergeCell ref="AE675:AF675"/>
    <mergeCell ref="AG675:AM675"/>
    <mergeCell ref="A676:C676"/>
    <mergeCell ref="D676:F676"/>
    <mergeCell ref="G676:J676"/>
    <mergeCell ref="L676:M676"/>
    <mergeCell ref="N676:R676"/>
    <mergeCell ref="S676:W676"/>
    <mergeCell ref="AA676:AB676"/>
    <mergeCell ref="AC676:AD676"/>
    <mergeCell ref="AE676:AF676"/>
    <mergeCell ref="AG676:AM676"/>
    <mergeCell ref="A677:C677"/>
    <mergeCell ref="D677:F677"/>
    <mergeCell ref="G677:J677"/>
    <mergeCell ref="L677:M677"/>
    <mergeCell ref="N677:R677"/>
    <mergeCell ref="S677:W677"/>
    <mergeCell ref="AA677:AB677"/>
    <mergeCell ref="AC677:AD677"/>
    <mergeCell ref="AE677:AF677"/>
    <mergeCell ref="AG677:AM677"/>
    <mergeCell ref="A678:C678"/>
    <mergeCell ref="D678:F678"/>
    <mergeCell ref="G678:J678"/>
    <mergeCell ref="L678:M678"/>
    <mergeCell ref="N678:R678"/>
    <mergeCell ref="S678:W678"/>
    <mergeCell ref="AA678:AB678"/>
    <mergeCell ref="AC678:AD678"/>
    <mergeCell ref="AE678:AF678"/>
    <mergeCell ref="AG678:AM678"/>
    <mergeCell ref="A679:C679"/>
    <mergeCell ref="D679:F679"/>
    <mergeCell ref="G679:J679"/>
    <mergeCell ref="L679:M679"/>
    <mergeCell ref="N679:R679"/>
    <mergeCell ref="S679:W679"/>
    <mergeCell ref="AA679:AB679"/>
    <mergeCell ref="AC679:AD679"/>
    <mergeCell ref="AE679:AF679"/>
    <mergeCell ref="AG679:AM679"/>
    <mergeCell ref="A680:C680"/>
    <mergeCell ref="D680:F680"/>
    <mergeCell ref="G680:J680"/>
    <mergeCell ref="L680:M680"/>
    <mergeCell ref="N680:R680"/>
    <mergeCell ref="S680:W680"/>
    <mergeCell ref="AA680:AB680"/>
    <mergeCell ref="AC680:AD680"/>
    <mergeCell ref="AE680:AF680"/>
    <mergeCell ref="AG680:AM680"/>
    <mergeCell ref="A681:C681"/>
    <mergeCell ref="D681:F681"/>
    <mergeCell ref="G681:J681"/>
    <mergeCell ref="L681:M681"/>
    <mergeCell ref="N681:R681"/>
    <mergeCell ref="S681:W681"/>
    <mergeCell ref="AA681:AB681"/>
    <mergeCell ref="AC681:AD681"/>
    <mergeCell ref="AE681:AF681"/>
    <mergeCell ref="AG681:AM681"/>
    <mergeCell ref="A682:C682"/>
    <mergeCell ref="D682:F682"/>
    <mergeCell ref="G682:J682"/>
    <mergeCell ref="L682:M682"/>
    <mergeCell ref="N682:R682"/>
    <mergeCell ref="S682:W682"/>
    <mergeCell ref="AA682:AB682"/>
    <mergeCell ref="AC682:AD682"/>
    <mergeCell ref="AE682:AF682"/>
    <mergeCell ref="AG682:AM682"/>
    <mergeCell ref="A683:C683"/>
    <mergeCell ref="D683:F683"/>
    <mergeCell ref="G683:J683"/>
    <mergeCell ref="L683:M683"/>
    <mergeCell ref="N683:R683"/>
    <mergeCell ref="S683:W683"/>
    <mergeCell ref="AA683:AB683"/>
    <mergeCell ref="AC683:AD683"/>
    <mergeCell ref="AE683:AF683"/>
    <mergeCell ref="AG683:AM683"/>
    <mergeCell ref="A684:C684"/>
    <mergeCell ref="D684:F684"/>
    <mergeCell ref="G684:J684"/>
    <mergeCell ref="L684:M684"/>
    <mergeCell ref="N684:R684"/>
    <mergeCell ref="S684:W684"/>
    <mergeCell ref="AA684:AB684"/>
    <mergeCell ref="AC684:AD684"/>
    <mergeCell ref="AE684:AF684"/>
    <mergeCell ref="AG684:AM684"/>
    <mergeCell ref="A685:C685"/>
    <mergeCell ref="D685:F685"/>
    <mergeCell ref="G685:J685"/>
    <mergeCell ref="L685:M685"/>
    <mergeCell ref="N685:R685"/>
    <mergeCell ref="S685:W685"/>
    <mergeCell ref="AA685:AB685"/>
    <mergeCell ref="AC685:AD685"/>
    <mergeCell ref="AE685:AF685"/>
    <mergeCell ref="AG685:AM685"/>
    <mergeCell ref="A686:C686"/>
    <mergeCell ref="D686:F686"/>
    <mergeCell ref="G686:J686"/>
    <mergeCell ref="L686:M686"/>
    <mergeCell ref="N686:R686"/>
    <mergeCell ref="S686:W686"/>
    <mergeCell ref="AA686:AB686"/>
    <mergeCell ref="AC686:AD686"/>
    <mergeCell ref="AE686:AF686"/>
    <mergeCell ref="AG686:AM686"/>
    <mergeCell ref="A687:C687"/>
    <mergeCell ref="D687:F687"/>
    <mergeCell ref="G687:J687"/>
    <mergeCell ref="L687:M687"/>
    <mergeCell ref="N687:R687"/>
    <mergeCell ref="S687:W687"/>
    <mergeCell ref="AA687:AB687"/>
    <mergeCell ref="AC687:AD687"/>
    <mergeCell ref="AE687:AF687"/>
    <mergeCell ref="AG687:AM687"/>
    <mergeCell ref="A688:C688"/>
    <mergeCell ref="D688:F688"/>
    <mergeCell ref="G688:J688"/>
    <mergeCell ref="L688:M688"/>
    <mergeCell ref="N688:R688"/>
    <mergeCell ref="S688:W688"/>
    <mergeCell ref="AA688:AB688"/>
    <mergeCell ref="AC688:AD688"/>
    <mergeCell ref="AE688:AF688"/>
    <mergeCell ref="AG688:AM688"/>
    <mergeCell ref="A689:C689"/>
    <mergeCell ref="D689:F689"/>
    <mergeCell ref="G689:J689"/>
    <mergeCell ref="L689:M689"/>
    <mergeCell ref="N689:R689"/>
    <mergeCell ref="S689:W689"/>
    <mergeCell ref="AA689:AB689"/>
    <mergeCell ref="AC689:AD689"/>
    <mergeCell ref="AE689:AF689"/>
    <mergeCell ref="AG689:AM689"/>
    <mergeCell ref="A690:C690"/>
    <mergeCell ref="D690:F690"/>
    <mergeCell ref="G690:J690"/>
    <mergeCell ref="L690:M690"/>
    <mergeCell ref="N690:R690"/>
    <mergeCell ref="S690:W690"/>
    <mergeCell ref="AA690:AB690"/>
    <mergeCell ref="AC690:AD690"/>
    <mergeCell ref="AE690:AF690"/>
    <mergeCell ref="AG690:AM690"/>
    <mergeCell ref="A691:C691"/>
    <mergeCell ref="D691:F691"/>
    <mergeCell ref="G691:J691"/>
    <mergeCell ref="L691:M691"/>
    <mergeCell ref="N691:R691"/>
    <mergeCell ref="S691:W691"/>
    <mergeCell ref="AA691:AB691"/>
    <mergeCell ref="AC691:AD691"/>
    <mergeCell ref="AE691:AF691"/>
    <mergeCell ref="AG691:AM691"/>
    <mergeCell ref="A692:C692"/>
    <mergeCell ref="D692:F692"/>
    <mergeCell ref="G692:J692"/>
    <mergeCell ref="L692:M692"/>
    <mergeCell ref="N692:R692"/>
    <mergeCell ref="S692:W692"/>
    <mergeCell ref="AA692:AB692"/>
    <mergeCell ref="AC692:AD692"/>
    <mergeCell ref="AE692:AF692"/>
    <mergeCell ref="AG692:AM692"/>
    <mergeCell ref="A693:C693"/>
    <mergeCell ref="D693:F693"/>
    <mergeCell ref="G693:J693"/>
    <mergeCell ref="L693:M693"/>
    <mergeCell ref="N693:R693"/>
    <mergeCell ref="S693:W693"/>
    <mergeCell ref="AA693:AB693"/>
    <mergeCell ref="AC693:AD693"/>
    <mergeCell ref="AE693:AF693"/>
    <mergeCell ref="AG693:AM693"/>
    <mergeCell ref="A694:C694"/>
    <mergeCell ref="D694:F694"/>
    <mergeCell ref="G694:J694"/>
    <mergeCell ref="L694:M694"/>
    <mergeCell ref="N694:R694"/>
    <mergeCell ref="S694:W694"/>
    <mergeCell ref="AA694:AB694"/>
    <mergeCell ref="AC694:AD694"/>
    <mergeCell ref="AE694:AF694"/>
    <mergeCell ref="AG694:AM694"/>
    <mergeCell ref="A695:C695"/>
    <mergeCell ref="D695:F695"/>
    <mergeCell ref="G695:J695"/>
    <mergeCell ref="L695:M695"/>
    <mergeCell ref="N695:R695"/>
    <mergeCell ref="S695:W695"/>
    <mergeCell ref="AA695:AB695"/>
    <mergeCell ref="AC695:AD695"/>
    <mergeCell ref="AE695:AF695"/>
    <mergeCell ref="AG695:AM695"/>
    <mergeCell ref="A696:C696"/>
    <mergeCell ref="D696:F696"/>
    <mergeCell ref="G696:J696"/>
    <mergeCell ref="L696:M696"/>
    <mergeCell ref="N696:R696"/>
    <mergeCell ref="S696:W696"/>
    <mergeCell ref="AA696:AB696"/>
    <mergeCell ref="AC696:AD696"/>
    <mergeCell ref="AE696:AF696"/>
    <mergeCell ref="AG696:AM696"/>
    <mergeCell ref="A697:C697"/>
    <mergeCell ref="D697:F697"/>
    <mergeCell ref="G697:J697"/>
    <mergeCell ref="L697:M697"/>
    <mergeCell ref="N697:R697"/>
    <mergeCell ref="S697:W697"/>
    <mergeCell ref="AA697:AB697"/>
    <mergeCell ref="AC697:AD697"/>
    <mergeCell ref="AE697:AF697"/>
    <mergeCell ref="AG697:AM697"/>
    <mergeCell ref="A698:C698"/>
    <mergeCell ref="D698:F698"/>
    <mergeCell ref="G698:J698"/>
    <mergeCell ref="L698:M698"/>
    <mergeCell ref="N698:R698"/>
    <mergeCell ref="S698:W698"/>
    <mergeCell ref="AA698:AB698"/>
    <mergeCell ref="AC698:AD698"/>
    <mergeCell ref="AE698:AF698"/>
    <mergeCell ref="AG698:AM698"/>
    <mergeCell ref="A699:C699"/>
    <mergeCell ref="D699:F699"/>
    <mergeCell ref="G699:J699"/>
    <mergeCell ref="L699:M699"/>
    <mergeCell ref="N699:R699"/>
    <mergeCell ref="S699:W699"/>
    <mergeCell ref="AA699:AB699"/>
    <mergeCell ref="AC699:AD699"/>
    <mergeCell ref="AE699:AF699"/>
    <mergeCell ref="AG699:AM699"/>
    <mergeCell ref="A700:C700"/>
    <mergeCell ref="D700:F700"/>
    <mergeCell ref="G700:J700"/>
    <mergeCell ref="L700:M700"/>
    <mergeCell ref="N700:R700"/>
    <mergeCell ref="S700:W700"/>
    <mergeCell ref="AA700:AB700"/>
    <mergeCell ref="AC700:AD700"/>
    <mergeCell ref="AE700:AF700"/>
    <mergeCell ref="AG700:AM700"/>
    <mergeCell ref="A701:C701"/>
    <mergeCell ref="D701:F701"/>
    <mergeCell ref="G701:J701"/>
    <mergeCell ref="L701:M701"/>
    <mergeCell ref="N701:R701"/>
    <mergeCell ref="S701:W701"/>
    <mergeCell ref="AA701:AB701"/>
    <mergeCell ref="AC701:AD701"/>
    <mergeCell ref="AE701:AF701"/>
    <mergeCell ref="AG701:AM701"/>
    <mergeCell ref="A702:C702"/>
    <mergeCell ref="D702:F702"/>
    <mergeCell ref="G702:J702"/>
    <mergeCell ref="L702:M702"/>
    <mergeCell ref="N702:R702"/>
    <mergeCell ref="S702:W702"/>
    <mergeCell ref="AA702:AB702"/>
    <mergeCell ref="AC702:AD702"/>
    <mergeCell ref="AE702:AF702"/>
    <mergeCell ref="AG702:AM702"/>
    <mergeCell ref="A703:C703"/>
    <mergeCell ref="D703:F703"/>
    <mergeCell ref="G703:J703"/>
    <mergeCell ref="L703:M703"/>
    <mergeCell ref="N703:R703"/>
    <mergeCell ref="S703:W703"/>
    <mergeCell ref="AA703:AB703"/>
    <mergeCell ref="AC703:AD703"/>
    <mergeCell ref="AE703:AF703"/>
    <mergeCell ref="AG703:AM703"/>
    <mergeCell ref="A704:C704"/>
    <mergeCell ref="D704:F704"/>
    <mergeCell ref="G704:J704"/>
    <mergeCell ref="L704:M704"/>
    <mergeCell ref="N704:R704"/>
    <mergeCell ref="S704:W704"/>
    <mergeCell ref="AA704:AB704"/>
    <mergeCell ref="AC704:AD704"/>
    <mergeCell ref="AE704:AF704"/>
    <mergeCell ref="AG704:AM704"/>
    <mergeCell ref="A705:C705"/>
    <mergeCell ref="D705:F705"/>
    <mergeCell ref="G705:J705"/>
    <mergeCell ref="L705:M705"/>
    <mergeCell ref="N705:R705"/>
    <mergeCell ref="S705:W705"/>
    <mergeCell ref="AA705:AB705"/>
    <mergeCell ref="AC705:AD705"/>
    <mergeCell ref="AE705:AF705"/>
    <mergeCell ref="AG705:AM705"/>
    <mergeCell ref="A706:C706"/>
    <mergeCell ref="D706:F706"/>
    <mergeCell ref="G706:J706"/>
    <mergeCell ref="L706:M706"/>
    <mergeCell ref="N706:R706"/>
    <mergeCell ref="S706:W706"/>
    <mergeCell ref="AA706:AB706"/>
    <mergeCell ref="AC706:AD706"/>
    <mergeCell ref="AE706:AF706"/>
    <mergeCell ref="AG706:AM706"/>
    <mergeCell ref="A707:C707"/>
    <mergeCell ref="D707:F707"/>
    <mergeCell ref="G707:J707"/>
    <mergeCell ref="L707:M707"/>
    <mergeCell ref="N707:R707"/>
    <mergeCell ref="S707:W707"/>
    <mergeCell ref="AA707:AB707"/>
    <mergeCell ref="AC707:AD707"/>
    <mergeCell ref="AE707:AF707"/>
    <mergeCell ref="AG707:AM707"/>
    <mergeCell ref="A708:C708"/>
    <mergeCell ref="D708:F708"/>
    <mergeCell ref="G708:J708"/>
    <mergeCell ref="L708:M708"/>
    <mergeCell ref="N708:R708"/>
    <mergeCell ref="S708:W708"/>
    <mergeCell ref="AA708:AB708"/>
    <mergeCell ref="AC708:AD708"/>
    <mergeCell ref="AE708:AF708"/>
    <mergeCell ref="AG708:AM708"/>
    <mergeCell ref="A709:C709"/>
    <mergeCell ref="D709:F709"/>
    <mergeCell ref="G709:J709"/>
    <mergeCell ref="L709:M709"/>
    <mergeCell ref="N709:R709"/>
    <mergeCell ref="S709:W709"/>
    <mergeCell ref="AA709:AB709"/>
    <mergeCell ref="AC709:AD709"/>
    <mergeCell ref="AE709:AF709"/>
    <mergeCell ref="AG709:AM709"/>
    <mergeCell ref="A710:C710"/>
    <mergeCell ref="D710:F710"/>
    <mergeCell ref="G710:J710"/>
    <mergeCell ref="L710:M710"/>
    <mergeCell ref="N710:R710"/>
    <mergeCell ref="S710:W710"/>
    <mergeCell ref="AA710:AB710"/>
    <mergeCell ref="AC710:AD710"/>
    <mergeCell ref="AE710:AF710"/>
    <mergeCell ref="AG710:AM710"/>
    <mergeCell ref="A711:C711"/>
    <mergeCell ref="D711:F711"/>
    <mergeCell ref="G711:J711"/>
    <mergeCell ref="L711:M711"/>
    <mergeCell ref="N711:R711"/>
    <mergeCell ref="S711:W711"/>
    <mergeCell ref="AA711:AB711"/>
    <mergeCell ref="AC711:AD711"/>
    <mergeCell ref="AE711:AF711"/>
    <mergeCell ref="AG711:AM711"/>
    <mergeCell ref="A712:C712"/>
    <mergeCell ref="D712:F712"/>
    <mergeCell ref="G712:J712"/>
    <mergeCell ref="L712:M712"/>
    <mergeCell ref="N712:R712"/>
    <mergeCell ref="S712:W712"/>
    <mergeCell ref="AA712:AB712"/>
    <mergeCell ref="AC712:AD712"/>
    <mergeCell ref="AE712:AF712"/>
    <mergeCell ref="AG712:AM712"/>
    <mergeCell ref="A713:C713"/>
    <mergeCell ref="D713:F713"/>
    <mergeCell ref="G713:J713"/>
    <mergeCell ref="L713:M713"/>
    <mergeCell ref="N713:R713"/>
    <mergeCell ref="S713:W713"/>
    <mergeCell ref="AA713:AB713"/>
    <mergeCell ref="AC713:AD713"/>
    <mergeCell ref="AE713:AF713"/>
    <mergeCell ref="AG713:AM713"/>
    <mergeCell ref="A714:C714"/>
    <mergeCell ref="D714:F714"/>
    <mergeCell ref="G714:J714"/>
    <mergeCell ref="L714:M714"/>
    <mergeCell ref="N714:R714"/>
    <mergeCell ref="S714:W714"/>
    <mergeCell ref="AA714:AB714"/>
    <mergeCell ref="AC714:AD714"/>
    <mergeCell ref="AE714:AF714"/>
    <mergeCell ref="AG714:AM714"/>
    <mergeCell ref="A715:C715"/>
    <mergeCell ref="D715:F715"/>
    <mergeCell ref="G715:J715"/>
    <mergeCell ref="L715:M715"/>
    <mergeCell ref="N715:R715"/>
    <mergeCell ref="S715:W715"/>
    <mergeCell ref="AA715:AB715"/>
    <mergeCell ref="AC715:AD715"/>
    <mergeCell ref="AE715:AF715"/>
    <mergeCell ref="AG715:AM715"/>
    <mergeCell ref="A716:C716"/>
    <mergeCell ref="D716:F716"/>
    <mergeCell ref="G716:J716"/>
    <mergeCell ref="L716:M716"/>
    <mergeCell ref="N716:R716"/>
    <mergeCell ref="S716:W716"/>
    <mergeCell ref="AA716:AB716"/>
    <mergeCell ref="AC716:AD716"/>
    <mergeCell ref="AE716:AF716"/>
    <mergeCell ref="AG716:AM716"/>
    <mergeCell ref="A717:C717"/>
    <mergeCell ref="D717:F717"/>
    <mergeCell ref="G717:J717"/>
    <mergeCell ref="L717:M717"/>
    <mergeCell ref="N717:R717"/>
    <mergeCell ref="S717:W717"/>
    <mergeCell ref="AA717:AB717"/>
    <mergeCell ref="AC717:AD717"/>
    <mergeCell ref="AE717:AF717"/>
    <mergeCell ref="AG717:AM717"/>
    <mergeCell ref="A718:C718"/>
    <mergeCell ref="D718:F718"/>
    <mergeCell ref="G718:J718"/>
    <mergeCell ref="L718:M718"/>
    <mergeCell ref="N718:R718"/>
    <mergeCell ref="S718:W718"/>
    <mergeCell ref="AA718:AB718"/>
    <mergeCell ref="AC718:AD718"/>
    <mergeCell ref="AE718:AF718"/>
    <mergeCell ref="AG718:AM718"/>
    <mergeCell ref="A719:C719"/>
    <mergeCell ref="D719:F719"/>
    <mergeCell ref="G719:J719"/>
    <mergeCell ref="L719:M719"/>
    <mergeCell ref="N719:R719"/>
    <mergeCell ref="S719:W719"/>
    <mergeCell ref="AA719:AB719"/>
    <mergeCell ref="AC719:AD719"/>
    <mergeCell ref="AE719:AF719"/>
    <mergeCell ref="AG719:AM719"/>
    <mergeCell ref="A720:C720"/>
    <mergeCell ref="D720:F720"/>
    <mergeCell ref="G720:J720"/>
    <mergeCell ref="L720:M720"/>
    <mergeCell ref="N720:R720"/>
    <mergeCell ref="S720:W720"/>
    <mergeCell ref="AA720:AB720"/>
    <mergeCell ref="AC720:AD720"/>
    <mergeCell ref="AE720:AF720"/>
    <mergeCell ref="AG720:AM720"/>
    <mergeCell ref="A721:C721"/>
    <mergeCell ref="D721:F721"/>
    <mergeCell ref="G721:J721"/>
    <mergeCell ref="L721:M721"/>
    <mergeCell ref="N721:R721"/>
    <mergeCell ref="S721:W721"/>
    <mergeCell ref="AA721:AB721"/>
    <mergeCell ref="AC721:AD721"/>
    <mergeCell ref="AE721:AF721"/>
    <mergeCell ref="AG721:AM721"/>
    <mergeCell ref="A722:C722"/>
    <mergeCell ref="D722:F722"/>
    <mergeCell ref="G722:J722"/>
    <mergeCell ref="L722:M722"/>
    <mergeCell ref="N722:R722"/>
    <mergeCell ref="S722:W722"/>
    <mergeCell ref="AA722:AB722"/>
    <mergeCell ref="AC722:AD722"/>
    <mergeCell ref="AE722:AF722"/>
    <mergeCell ref="AG722:AM722"/>
    <mergeCell ref="A723:C723"/>
    <mergeCell ref="D723:F723"/>
    <mergeCell ref="G723:J723"/>
    <mergeCell ref="L723:M723"/>
    <mergeCell ref="N723:R723"/>
    <mergeCell ref="S723:W723"/>
    <mergeCell ref="AA723:AB723"/>
    <mergeCell ref="AC723:AD723"/>
    <mergeCell ref="AE723:AF723"/>
    <mergeCell ref="AG723:AM723"/>
    <mergeCell ref="A724:C724"/>
    <mergeCell ref="D724:F724"/>
    <mergeCell ref="G724:J724"/>
    <mergeCell ref="L724:M724"/>
    <mergeCell ref="N724:R724"/>
    <mergeCell ref="S724:W724"/>
    <mergeCell ref="AA724:AB724"/>
    <mergeCell ref="AC724:AD724"/>
    <mergeCell ref="AE724:AF724"/>
    <mergeCell ref="AG724:AM724"/>
    <mergeCell ref="A725:C725"/>
    <mergeCell ref="D725:F725"/>
    <mergeCell ref="G725:J725"/>
    <mergeCell ref="L725:M725"/>
    <mergeCell ref="N725:R725"/>
    <mergeCell ref="S725:W725"/>
    <mergeCell ref="AA725:AB725"/>
    <mergeCell ref="AC725:AD725"/>
    <mergeCell ref="AE725:AF725"/>
    <mergeCell ref="AG725:AM725"/>
    <mergeCell ref="A726:C726"/>
    <mergeCell ref="D726:F726"/>
    <mergeCell ref="G726:J726"/>
    <mergeCell ref="L726:M726"/>
    <mergeCell ref="N726:R726"/>
    <mergeCell ref="S726:W726"/>
    <mergeCell ref="AA726:AB726"/>
    <mergeCell ref="AC726:AD726"/>
    <mergeCell ref="AE726:AF726"/>
    <mergeCell ref="AG726:AM726"/>
    <mergeCell ref="A727:C727"/>
    <mergeCell ref="D727:F727"/>
    <mergeCell ref="G727:J727"/>
    <mergeCell ref="L727:M727"/>
    <mergeCell ref="N727:R727"/>
    <mergeCell ref="S727:W727"/>
    <mergeCell ref="AA727:AB727"/>
    <mergeCell ref="AC727:AD727"/>
    <mergeCell ref="AE727:AF727"/>
    <mergeCell ref="AG727:AM727"/>
    <mergeCell ref="A728:C728"/>
    <mergeCell ref="D728:F728"/>
    <mergeCell ref="G728:J728"/>
    <mergeCell ref="L728:M728"/>
    <mergeCell ref="N728:R728"/>
    <mergeCell ref="S728:W728"/>
    <mergeCell ref="AA728:AB728"/>
    <mergeCell ref="AC728:AD728"/>
    <mergeCell ref="AE728:AF728"/>
    <mergeCell ref="AG728:AM728"/>
    <mergeCell ref="A729:C729"/>
    <mergeCell ref="D729:F729"/>
    <mergeCell ref="G729:J729"/>
    <mergeCell ref="L729:M729"/>
    <mergeCell ref="N729:R729"/>
    <mergeCell ref="S729:W729"/>
    <mergeCell ref="AA729:AB729"/>
    <mergeCell ref="AC729:AD729"/>
    <mergeCell ref="AE729:AF729"/>
    <mergeCell ref="AG729:AM729"/>
    <mergeCell ref="A730:C730"/>
    <mergeCell ref="D730:F730"/>
    <mergeCell ref="G730:J730"/>
    <mergeCell ref="L730:M730"/>
    <mergeCell ref="N730:R730"/>
    <mergeCell ref="S730:W730"/>
    <mergeCell ref="AA730:AB730"/>
    <mergeCell ref="AC730:AD730"/>
    <mergeCell ref="AE730:AF730"/>
    <mergeCell ref="AG730:AM730"/>
    <mergeCell ref="A731:C731"/>
    <mergeCell ref="D731:F731"/>
    <mergeCell ref="G731:J731"/>
    <mergeCell ref="L731:M731"/>
    <mergeCell ref="N731:R731"/>
    <mergeCell ref="S731:W731"/>
    <mergeCell ref="AA731:AB731"/>
    <mergeCell ref="AC731:AD731"/>
    <mergeCell ref="AE731:AF731"/>
    <mergeCell ref="AG731:AM731"/>
    <mergeCell ref="A732:C732"/>
    <mergeCell ref="D732:F732"/>
    <mergeCell ref="G732:J732"/>
    <mergeCell ref="L732:M732"/>
    <mergeCell ref="N732:R732"/>
    <mergeCell ref="S732:W732"/>
    <mergeCell ref="AA732:AB732"/>
    <mergeCell ref="AC732:AD732"/>
    <mergeCell ref="AE732:AF732"/>
    <mergeCell ref="AG732:AM732"/>
    <mergeCell ref="A733:C733"/>
    <mergeCell ref="D733:F733"/>
    <mergeCell ref="G733:J733"/>
    <mergeCell ref="L733:M733"/>
    <mergeCell ref="N733:R733"/>
    <mergeCell ref="S733:W733"/>
    <mergeCell ref="AA733:AB733"/>
    <mergeCell ref="AC733:AD733"/>
    <mergeCell ref="AE733:AF733"/>
    <mergeCell ref="AG733:AM733"/>
    <mergeCell ref="A734:C734"/>
    <mergeCell ref="D734:F734"/>
    <mergeCell ref="G734:J734"/>
    <mergeCell ref="L734:M734"/>
    <mergeCell ref="N734:R734"/>
    <mergeCell ref="S734:W734"/>
    <mergeCell ref="AA734:AB734"/>
    <mergeCell ref="AC734:AD734"/>
    <mergeCell ref="AE734:AF734"/>
    <mergeCell ref="AG734:AM734"/>
    <mergeCell ref="A735:C735"/>
    <mergeCell ref="D735:F735"/>
    <mergeCell ref="G735:J735"/>
    <mergeCell ref="L735:M735"/>
    <mergeCell ref="N735:R735"/>
    <mergeCell ref="S735:W735"/>
    <mergeCell ref="AA735:AB735"/>
    <mergeCell ref="AC735:AD735"/>
    <mergeCell ref="AE735:AF735"/>
    <mergeCell ref="AG735:AM735"/>
    <mergeCell ref="A736:C736"/>
    <mergeCell ref="D736:F736"/>
    <mergeCell ref="G736:J736"/>
    <mergeCell ref="L736:M736"/>
    <mergeCell ref="N736:R736"/>
    <mergeCell ref="S736:W736"/>
    <mergeCell ref="AA736:AB736"/>
    <mergeCell ref="AC736:AD736"/>
    <mergeCell ref="AE736:AF736"/>
    <mergeCell ref="AG736:AM736"/>
    <mergeCell ref="A737:C737"/>
    <mergeCell ref="D737:F737"/>
    <mergeCell ref="G737:J737"/>
    <mergeCell ref="L737:M737"/>
    <mergeCell ref="N737:R737"/>
    <mergeCell ref="S737:W737"/>
    <mergeCell ref="AA737:AB737"/>
    <mergeCell ref="AC737:AD737"/>
    <mergeCell ref="AE737:AF737"/>
    <mergeCell ref="AG737:AM737"/>
    <mergeCell ref="A738:C738"/>
    <mergeCell ref="D738:F738"/>
    <mergeCell ref="G738:J738"/>
    <mergeCell ref="L738:M738"/>
    <mergeCell ref="N738:R738"/>
    <mergeCell ref="S738:W738"/>
    <mergeCell ref="AA738:AB738"/>
    <mergeCell ref="AC738:AD738"/>
    <mergeCell ref="AE738:AF738"/>
    <mergeCell ref="AG738:AM738"/>
    <mergeCell ref="A739:C739"/>
    <mergeCell ref="D739:F739"/>
    <mergeCell ref="G739:J739"/>
    <mergeCell ref="L739:M739"/>
    <mergeCell ref="N739:R739"/>
    <mergeCell ref="S739:W739"/>
    <mergeCell ref="AA739:AB739"/>
    <mergeCell ref="AC739:AD739"/>
    <mergeCell ref="AE739:AF739"/>
    <mergeCell ref="AG739:AM739"/>
    <mergeCell ref="A740:C740"/>
    <mergeCell ref="D740:F740"/>
    <mergeCell ref="G740:J740"/>
    <mergeCell ref="L740:M740"/>
    <mergeCell ref="N740:R740"/>
    <mergeCell ref="S740:W740"/>
    <mergeCell ref="AA740:AB740"/>
    <mergeCell ref="AC740:AD740"/>
    <mergeCell ref="AE740:AF740"/>
    <mergeCell ref="AG740:AM740"/>
    <mergeCell ref="A741:C741"/>
    <mergeCell ref="D741:F741"/>
    <mergeCell ref="G741:J741"/>
    <mergeCell ref="L741:M741"/>
    <mergeCell ref="N741:R741"/>
    <mergeCell ref="S741:W741"/>
    <mergeCell ref="AA741:AB741"/>
    <mergeCell ref="AC741:AD741"/>
    <mergeCell ref="AE741:AF741"/>
    <mergeCell ref="AG741:AM741"/>
    <mergeCell ref="A742:C742"/>
    <mergeCell ref="D742:F742"/>
    <mergeCell ref="G742:J742"/>
    <mergeCell ref="L742:M742"/>
    <mergeCell ref="N742:R742"/>
    <mergeCell ref="S742:W742"/>
    <mergeCell ref="AA742:AB742"/>
    <mergeCell ref="AC742:AD742"/>
    <mergeCell ref="AE742:AF742"/>
    <mergeCell ref="AG742:AM742"/>
    <mergeCell ref="A743:C743"/>
    <mergeCell ref="D743:F743"/>
    <mergeCell ref="G743:J743"/>
    <mergeCell ref="L743:M743"/>
    <mergeCell ref="N743:R743"/>
    <mergeCell ref="S743:W743"/>
    <mergeCell ref="AA743:AB743"/>
    <mergeCell ref="AC743:AD743"/>
    <mergeCell ref="AE743:AF743"/>
    <mergeCell ref="AG743:AM743"/>
    <mergeCell ref="A744:C744"/>
    <mergeCell ref="D744:F744"/>
    <mergeCell ref="G744:J744"/>
    <mergeCell ref="L744:M744"/>
    <mergeCell ref="N744:R744"/>
    <mergeCell ref="S744:W744"/>
    <mergeCell ref="AA744:AB744"/>
    <mergeCell ref="AC744:AD744"/>
    <mergeCell ref="AE744:AF744"/>
    <mergeCell ref="AG744:AM744"/>
    <mergeCell ref="A745:C745"/>
    <mergeCell ref="D745:F745"/>
    <mergeCell ref="G745:J745"/>
    <mergeCell ref="L745:M745"/>
    <mergeCell ref="N745:R745"/>
    <mergeCell ref="S745:W745"/>
    <mergeCell ref="AA745:AB745"/>
    <mergeCell ref="AC745:AD745"/>
    <mergeCell ref="AE745:AF745"/>
    <mergeCell ref="AG745:AM745"/>
    <mergeCell ref="A746:C746"/>
    <mergeCell ref="D746:F746"/>
    <mergeCell ref="G746:J746"/>
    <mergeCell ref="L746:M746"/>
    <mergeCell ref="N746:R746"/>
    <mergeCell ref="S746:W746"/>
    <mergeCell ref="AA746:AB746"/>
    <mergeCell ref="AC746:AD746"/>
    <mergeCell ref="AE746:AF746"/>
    <mergeCell ref="AG746:AM746"/>
    <mergeCell ref="A747:C747"/>
    <mergeCell ref="D747:F747"/>
    <mergeCell ref="G747:J747"/>
    <mergeCell ref="L747:M747"/>
    <mergeCell ref="N747:R747"/>
    <mergeCell ref="S747:W747"/>
    <mergeCell ref="AA747:AB747"/>
    <mergeCell ref="AC747:AD747"/>
    <mergeCell ref="AE747:AF747"/>
    <mergeCell ref="AG747:AM747"/>
    <mergeCell ref="A748:C748"/>
    <mergeCell ref="D748:F748"/>
    <mergeCell ref="G748:J748"/>
    <mergeCell ref="L748:M748"/>
    <mergeCell ref="N748:R748"/>
    <mergeCell ref="S748:W748"/>
    <mergeCell ref="AA748:AB748"/>
    <mergeCell ref="AC748:AD748"/>
    <mergeCell ref="AE748:AF748"/>
    <mergeCell ref="AG748:AM748"/>
    <mergeCell ref="A749:C749"/>
    <mergeCell ref="D749:F749"/>
    <mergeCell ref="G749:J749"/>
    <mergeCell ref="L749:M749"/>
    <mergeCell ref="N749:R749"/>
    <mergeCell ref="S749:W749"/>
    <mergeCell ref="AA749:AB749"/>
    <mergeCell ref="AC749:AD749"/>
    <mergeCell ref="AE749:AF749"/>
    <mergeCell ref="AG749:AM749"/>
    <mergeCell ref="A750:C750"/>
    <mergeCell ref="D750:F750"/>
    <mergeCell ref="G750:J750"/>
    <mergeCell ref="L750:M750"/>
    <mergeCell ref="N750:R750"/>
    <mergeCell ref="S750:W750"/>
    <mergeCell ref="AA750:AB750"/>
    <mergeCell ref="AC750:AD750"/>
    <mergeCell ref="AE750:AF750"/>
    <mergeCell ref="AG750:AM750"/>
    <mergeCell ref="A751:C751"/>
    <mergeCell ref="D751:F751"/>
    <mergeCell ref="G751:J751"/>
    <mergeCell ref="L751:M751"/>
    <mergeCell ref="N751:R751"/>
    <mergeCell ref="S751:W751"/>
    <mergeCell ref="AA751:AB751"/>
    <mergeCell ref="AC751:AD751"/>
    <mergeCell ref="AE751:AF751"/>
    <mergeCell ref="AG751:AM751"/>
    <mergeCell ref="A752:C752"/>
    <mergeCell ref="D752:F752"/>
    <mergeCell ref="G752:J752"/>
    <mergeCell ref="L752:M752"/>
    <mergeCell ref="N752:R752"/>
    <mergeCell ref="S752:W752"/>
    <mergeCell ref="AA752:AB752"/>
    <mergeCell ref="AC752:AD752"/>
    <mergeCell ref="AE752:AF752"/>
    <mergeCell ref="AG752:AM752"/>
    <mergeCell ref="A753:C753"/>
    <mergeCell ref="D753:F753"/>
    <mergeCell ref="G753:J753"/>
    <mergeCell ref="L753:M753"/>
    <mergeCell ref="N753:R753"/>
    <mergeCell ref="S753:W753"/>
    <mergeCell ref="AA753:AB753"/>
    <mergeCell ref="AC753:AD753"/>
    <mergeCell ref="AE753:AF753"/>
    <mergeCell ref="AG753:AM753"/>
    <mergeCell ref="A754:C754"/>
    <mergeCell ref="D754:F754"/>
    <mergeCell ref="G754:J754"/>
    <mergeCell ref="L754:M754"/>
    <mergeCell ref="N754:R754"/>
    <mergeCell ref="S754:W754"/>
    <mergeCell ref="AA754:AB754"/>
    <mergeCell ref="AC754:AD754"/>
    <mergeCell ref="AE754:AF754"/>
    <mergeCell ref="AG754:AM754"/>
    <mergeCell ref="A755:C755"/>
    <mergeCell ref="D755:F755"/>
    <mergeCell ref="G755:J755"/>
    <mergeCell ref="L755:M755"/>
    <mergeCell ref="N755:R755"/>
    <mergeCell ref="S755:W755"/>
    <mergeCell ref="AA755:AB755"/>
    <mergeCell ref="AC755:AD755"/>
    <mergeCell ref="AE755:AF755"/>
    <mergeCell ref="AG755:AM755"/>
    <mergeCell ref="A756:C756"/>
    <mergeCell ref="D756:F756"/>
    <mergeCell ref="G756:J756"/>
    <mergeCell ref="L756:M756"/>
    <mergeCell ref="N756:R756"/>
    <mergeCell ref="S756:W756"/>
    <mergeCell ref="AA756:AB756"/>
    <mergeCell ref="AC756:AD756"/>
    <mergeCell ref="AE756:AF756"/>
    <mergeCell ref="AG756:AM756"/>
    <mergeCell ref="A757:C757"/>
    <mergeCell ref="D757:F757"/>
    <mergeCell ref="G757:J757"/>
    <mergeCell ref="L757:M757"/>
    <mergeCell ref="N757:R757"/>
    <mergeCell ref="S757:W757"/>
    <mergeCell ref="AA757:AB757"/>
    <mergeCell ref="AC757:AD757"/>
    <mergeCell ref="AE757:AF757"/>
    <mergeCell ref="AG757:AM757"/>
    <mergeCell ref="A758:C758"/>
    <mergeCell ref="D758:F758"/>
    <mergeCell ref="G758:J758"/>
    <mergeCell ref="L758:M758"/>
    <mergeCell ref="N758:R758"/>
    <mergeCell ref="S758:W758"/>
    <mergeCell ref="AA758:AB758"/>
    <mergeCell ref="AC758:AD758"/>
    <mergeCell ref="AE758:AF758"/>
    <mergeCell ref="AG758:AM758"/>
    <mergeCell ref="A759:C759"/>
    <mergeCell ref="D759:F759"/>
    <mergeCell ref="G759:J759"/>
    <mergeCell ref="L759:M759"/>
    <mergeCell ref="N759:R759"/>
    <mergeCell ref="S759:W759"/>
    <mergeCell ref="AA759:AB759"/>
    <mergeCell ref="AC759:AD759"/>
    <mergeCell ref="AE759:AF759"/>
    <mergeCell ref="AG759:AM759"/>
    <mergeCell ref="A760:C760"/>
    <mergeCell ref="D760:F760"/>
    <mergeCell ref="G760:J760"/>
    <mergeCell ref="L760:M760"/>
    <mergeCell ref="N760:R760"/>
    <mergeCell ref="S760:W760"/>
    <mergeCell ref="AA760:AB760"/>
    <mergeCell ref="AC760:AD760"/>
    <mergeCell ref="AE760:AF760"/>
    <mergeCell ref="AG760:AM760"/>
    <mergeCell ref="A761:C761"/>
    <mergeCell ref="D761:F761"/>
    <mergeCell ref="G761:J761"/>
    <mergeCell ref="L761:M761"/>
    <mergeCell ref="N761:R761"/>
    <mergeCell ref="S761:W761"/>
    <mergeCell ref="AA761:AB761"/>
    <mergeCell ref="AC761:AD761"/>
    <mergeCell ref="AE761:AF761"/>
    <mergeCell ref="AG761:AM761"/>
    <mergeCell ref="A762:C762"/>
    <mergeCell ref="D762:F762"/>
    <mergeCell ref="G762:J762"/>
    <mergeCell ref="L762:M762"/>
    <mergeCell ref="N762:R762"/>
    <mergeCell ref="S762:W762"/>
    <mergeCell ref="AA762:AB762"/>
    <mergeCell ref="AC762:AD762"/>
    <mergeCell ref="AE762:AF762"/>
    <mergeCell ref="AG762:AM762"/>
    <mergeCell ref="A763:C763"/>
    <mergeCell ref="D763:F763"/>
    <mergeCell ref="G763:J763"/>
    <mergeCell ref="L763:M763"/>
    <mergeCell ref="N763:R763"/>
    <mergeCell ref="S763:W763"/>
    <mergeCell ref="AA763:AB763"/>
    <mergeCell ref="AC763:AD763"/>
    <mergeCell ref="AE763:AF763"/>
    <mergeCell ref="AG763:AM763"/>
    <mergeCell ref="A764:C764"/>
    <mergeCell ref="D764:F764"/>
    <mergeCell ref="G764:J764"/>
    <mergeCell ref="L764:M764"/>
    <mergeCell ref="N764:R764"/>
    <mergeCell ref="S764:W764"/>
    <mergeCell ref="AA764:AB764"/>
    <mergeCell ref="AC764:AD764"/>
    <mergeCell ref="AE764:AF764"/>
    <mergeCell ref="AG764:AM764"/>
    <mergeCell ref="A765:C765"/>
    <mergeCell ref="D765:F765"/>
    <mergeCell ref="G765:J765"/>
    <mergeCell ref="L765:M765"/>
    <mergeCell ref="N765:R765"/>
    <mergeCell ref="S765:W765"/>
    <mergeCell ref="AA765:AB765"/>
    <mergeCell ref="AC765:AD765"/>
    <mergeCell ref="AE765:AF765"/>
    <mergeCell ref="AG765:AM765"/>
    <mergeCell ref="A766:C766"/>
    <mergeCell ref="D766:F766"/>
    <mergeCell ref="G766:J766"/>
    <mergeCell ref="L766:M766"/>
    <mergeCell ref="N766:R766"/>
    <mergeCell ref="S766:W766"/>
    <mergeCell ref="AA766:AB766"/>
    <mergeCell ref="AC766:AD766"/>
    <mergeCell ref="AE766:AF766"/>
    <mergeCell ref="AG766:AM766"/>
    <mergeCell ref="A767:C767"/>
    <mergeCell ref="D767:F767"/>
    <mergeCell ref="G767:J767"/>
    <mergeCell ref="L767:M767"/>
    <mergeCell ref="N767:R767"/>
    <mergeCell ref="S767:W767"/>
    <mergeCell ref="AA767:AB767"/>
    <mergeCell ref="AC767:AD767"/>
    <mergeCell ref="AE767:AF767"/>
    <mergeCell ref="AG767:AM767"/>
    <mergeCell ref="A768:C768"/>
    <mergeCell ref="D768:F768"/>
    <mergeCell ref="G768:J768"/>
    <mergeCell ref="L768:M768"/>
    <mergeCell ref="N768:R768"/>
    <mergeCell ref="S768:W768"/>
    <mergeCell ref="AA768:AB768"/>
    <mergeCell ref="AC768:AD768"/>
    <mergeCell ref="AE768:AF768"/>
    <mergeCell ref="AG768:AM768"/>
    <mergeCell ref="A769:C769"/>
    <mergeCell ref="D769:F769"/>
    <mergeCell ref="G769:J769"/>
    <mergeCell ref="L769:M769"/>
    <mergeCell ref="N769:R769"/>
    <mergeCell ref="S769:W769"/>
    <mergeCell ref="AA769:AB769"/>
    <mergeCell ref="AC769:AD769"/>
    <mergeCell ref="AE769:AF769"/>
    <mergeCell ref="AG769:AM769"/>
    <mergeCell ref="A770:C770"/>
    <mergeCell ref="D770:F770"/>
    <mergeCell ref="G770:J770"/>
    <mergeCell ref="L770:M770"/>
    <mergeCell ref="N770:R770"/>
    <mergeCell ref="S770:W770"/>
    <mergeCell ref="AA770:AB770"/>
    <mergeCell ref="AC770:AD770"/>
    <mergeCell ref="AE770:AF770"/>
    <mergeCell ref="AG770:AM770"/>
    <mergeCell ref="A771:C771"/>
    <mergeCell ref="D771:F771"/>
    <mergeCell ref="G771:J771"/>
    <mergeCell ref="L771:M771"/>
    <mergeCell ref="N771:R771"/>
    <mergeCell ref="S771:W771"/>
    <mergeCell ref="AA771:AB771"/>
    <mergeCell ref="AC771:AD771"/>
    <mergeCell ref="AE771:AF771"/>
    <mergeCell ref="AG771:AM771"/>
    <mergeCell ref="A772:C772"/>
    <mergeCell ref="D772:F772"/>
    <mergeCell ref="G772:J772"/>
    <mergeCell ref="L772:M772"/>
    <mergeCell ref="N772:R772"/>
    <mergeCell ref="S772:W772"/>
    <mergeCell ref="AA772:AB772"/>
    <mergeCell ref="AC772:AD772"/>
    <mergeCell ref="AE772:AF772"/>
    <mergeCell ref="AG772:AM772"/>
    <mergeCell ref="A773:C773"/>
    <mergeCell ref="D773:F773"/>
    <mergeCell ref="G773:J773"/>
    <mergeCell ref="L773:M773"/>
    <mergeCell ref="N773:R773"/>
    <mergeCell ref="S773:W773"/>
    <mergeCell ref="AA773:AB773"/>
    <mergeCell ref="AC773:AD773"/>
    <mergeCell ref="AE773:AF773"/>
    <mergeCell ref="AG773:AM773"/>
    <mergeCell ref="A774:C774"/>
    <mergeCell ref="D774:F774"/>
    <mergeCell ref="G774:J774"/>
    <mergeCell ref="L774:M774"/>
    <mergeCell ref="N774:R774"/>
    <mergeCell ref="S774:W774"/>
    <mergeCell ref="AA774:AB774"/>
    <mergeCell ref="AC774:AD774"/>
    <mergeCell ref="AE774:AF774"/>
    <mergeCell ref="AG774:AM774"/>
    <mergeCell ref="A775:C775"/>
    <mergeCell ref="D775:F775"/>
    <mergeCell ref="G775:J775"/>
    <mergeCell ref="L775:M775"/>
    <mergeCell ref="N775:R775"/>
    <mergeCell ref="S775:W775"/>
    <mergeCell ref="AA775:AB775"/>
    <mergeCell ref="AC775:AD775"/>
    <mergeCell ref="AE775:AF775"/>
    <mergeCell ref="AG775:AM775"/>
    <mergeCell ref="A776:C776"/>
    <mergeCell ref="D776:F776"/>
    <mergeCell ref="G776:J776"/>
    <mergeCell ref="L776:M776"/>
    <mergeCell ref="N776:R776"/>
    <mergeCell ref="S776:W776"/>
    <mergeCell ref="AA776:AB776"/>
    <mergeCell ref="AC776:AD776"/>
    <mergeCell ref="AE776:AF776"/>
    <mergeCell ref="AG776:AM776"/>
    <mergeCell ref="A777:C777"/>
    <mergeCell ref="D777:F777"/>
    <mergeCell ref="G777:J777"/>
    <mergeCell ref="L777:M777"/>
    <mergeCell ref="N777:R777"/>
    <mergeCell ref="S777:W777"/>
    <mergeCell ref="AA777:AB777"/>
    <mergeCell ref="AC777:AD777"/>
    <mergeCell ref="AE777:AF777"/>
    <mergeCell ref="AG777:AM777"/>
    <mergeCell ref="A778:C778"/>
    <mergeCell ref="D778:F778"/>
    <mergeCell ref="G778:J778"/>
    <mergeCell ref="L778:M778"/>
    <mergeCell ref="N778:R778"/>
    <mergeCell ref="S778:W778"/>
    <mergeCell ref="AA778:AB778"/>
    <mergeCell ref="AC778:AD778"/>
    <mergeCell ref="AE778:AF778"/>
    <mergeCell ref="AG778:AM778"/>
    <mergeCell ref="A779:C779"/>
    <mergeCell ref="D779:F779"/>
    <mergeCell ref="G779:J779"/>
    <mergeCell ref="L779:M779"/>
    <mergeCell ref="N779:R779"/>
    <mergeCell ref="S779:W779"/>
    <mergeCell ref="AA779:AB779"/>
    <mergeCell ref="AC779:AD779"/>
    <mergeCell ref="AE779:AF779"/>
    <mergeCell ref="AG779:AM779"/>
    <mergeCell ref="A780:C780"/>
    <mergeCell ref="D780:F780"/>
    <mergeCell ref="G780:J780"/>
    <mergeCell ref="L780:M780"/>
    <mergeCell ref="N780:R780"/>
    <mergeCell ref="S780:W780"/>
    <mergeCell ref="AA780:AB780"/>
    <mergeCell ref="AC780:AD780"/>
    <mergeCell ref="AE780:AF780"/>
    <mergeCell ref="AG780:AM780"/>
    <mergeCell ref="A781:C781"/>
    <mergeCell ref="D781:F781"/>
    <mergeCell ref="G781:J781"/>
    <mergeCell ref="L781:M781"/>
    <mergeCell ref="N781:R781"/>
    <mergeCell ref="S781:W781"/>
    <mergeCell ref="AA781:AB781"/>
    <mergeCell ref="AC781:AD781"/>
    <mergeCell ref="AE781:AF781"/>
    <mergeCell ref="AG781:AM781"/>
    <mergeCell ref="A782:C782"/>
    <mergeCell ref="D782:F782"/>
    <mergeCell ref="G782:J782"/>
    <mergeCell ref="L782:M782"/>
    <mergeCell ref="N782:R782"/>
    <mergeCell ref="S782:W782"/>
    <mergeCell ref="AA782:AB782"/>
    <mergeCell ref="AC782:AD782"/>
    <mergeCell ref="AE782:AF782"/>
    <mergeCell ref="AG782:AM782"/>
    <mergeCell ref="A783:C783"/>
    <mergeCell ref="D783:F783"/>
    <mergeCell ref="G783:J783"/>
    <mergeCell ref="L783:M783"/>
    <mergeCell ref="N783:R783"/>
    <mergeCell ref="S783:W783"/>
    <mergeCell ref="AA783:AB783"/>
    <mergeCell ref="AC783:AD783"/>
    <mergeCell ref="AE783:AF783"/>
    <mergeCell ref="AG783:AM783"/>
    <mergeCell ref="A784:C784"/>
    <mergeCell ref="D784:F784"/>
    <mergeCell ref="G784:J784"/>
    <mergeCell ref="L784:M784"/>
    <mergeCell ref="N784:R784"/>
    <mergeCell ref="S784:W784"/>
    <mergeCell ref="AA784:AB784"/>
    <mergeCell ref="AC784:AD784"/>
    <mergeCell ref="AE784:AF784"/>
    <mergeCell ref="AG784:AM784"/>
    <mergeCell ref="A785:C785"/>
    <mergeCell ref="D785:F785"/>
    <mergeCell ref="G785:J785"/>
    <mergeCell ref="L785:M785"/>
    <mergeCell ref="N785:R785"/>
    <mergeCell ref="S785:W785"/>
    <mergeCell ref="AA785:AB785"/>
    <mergeCell ref="AC785:AD785"/>
    <mergeCell ref="AE785:AF785"/>
    <mergeCell ref="AG785:AM785"/>
    <mergeCell ref="A786:C786"/>
    <mergeCell ref="D786:F786"/>
    <mergeCell ref="G786:J786"/>
    <mergeCell ref="L786:M786"/>
    <mergeCell ref="N786:R786"/>
    <mergeCell ref="S786:W786"/>
    <mergeCell ref="AA786:AB786"/>
    <mergeCell ref="AC786:AD786"/>
    <mergeCell ref="AE786:AF786"/>
    <mergeCell ref="AG786:AM786"/>
    <mergeCell ref="A787:C787"/>
    <mergeCell ref="D787:F787"/>
    <mergeCell ref="G787:J787"/>
    <mergeCell ref="L787:M787"/>
    <mergeCell ref="N787:R787"/>
    <mergeCell ref="S787:W787"/>
    <mergeCell ref="AA787:AB787"/>
    <mergeCell ref="AC787:AD787"/>
    <mergeCell ref="AE787:AF787"/>
    <mergeCell ref="AG787:AM787"/>
    <mergeCell ref="A788:C788"/>
    <mergeCell ref="D788:F788"/>
    <mergeCell ref="G788:J788"/>
    <mergeCell ref="L788:M788"/>
    <mergeCell ref="N788:R788"/>
    <mergeCell ref="S788:W788"/>
    <mergeCell ref="AA788:AB788"/>
    <mergeCell ref="AC788:AD788"/>
    <mergeCell ref="AE788:AF788"/>
    <mergeCell ref="AG788:AM788"/>
    <mergeCell ref="A789:C789"/>
    <mergeCell ref="D789:F789"/>
    <mergeCell ref="G789:J789"/>
    <mergeCell ref="L789:M789"/>
    <mergeCell ref="N789:R789"/>
    <mergeCell ref="S789:W789"/>
    <mergeCell ref="AA789:AB789"/>
    <mergeCell ref="AC789:AD789"/>
    <mergeCell ref="AE789:AF789"/>
    <mergeCell ref="AG789:AM789"/>
    <mergeCell ref="A790:C790"/>
    <mergeCell ref="D790:F790"/>
    <mergeCell ref="G790:J790"/>
    <mergeCell ref="L790:M790"/>
    <mergeCell ref="N790:R790"/>
    <mergeCell ref="S790:W790"/>
    <mergeCell ref="AA790:AB790"/>
    <mergeCell ref="AC790:AD790"/>
    <mergeCell ref="AE790:AF790"/>
    <mergeCell ref="AG790:AM790"/>
    <mergeCell ref="A791:C791"/>
    <mergeCell ref="D791:F791"/>
    <mergeCell ref="G791:J791"/>
    <mergeCell ref="L791:M791"/>
    <mergeCell ref="N791:R791"/>
    <mergeCell ref="S791:W791"/>
    <mergeCell ref="AA791:AB791"/>
    <mergeCell ref="AC791:AD791"/>
    <mergeCell ref="AE791:AF791"/>
    <mergeCell ref="AG791:AM791"/>
    <mergeCell ref="A792:C792"/>
    <mergeCell ref="D792:F792"/>
    <mergeCell ref="G792:J792"/>
    <mergeCell ref="L792:M792"/>
    <mergeCell ref="N792:R792"/>
    <mergeCell ref="S792:W792"/>
    <mergeCell ref="AA792:AB792"/>
    <mergeCell ref="AC792:AD792"/>
    <mergeCell ref="AE792:AF792"/>
    <mergeCell ref="AG792:AM792"/>
    <mergeCell ref="A793:C793"/>
    <mergeCell ref="D793:F793"/>
    <mergeCell ref="G793:J793"/>
    <mergeCell ref="L793:M793"/>
    <mergeCell ref="N793:R793"/>
    <mergeCell ref="S793:W793"/>
    <mergeCell ref="AA793:AB793"/>
    <mergeCell ref="AC793:AD793"/>
    <mergeCell ref="AE793:AF793"/>
    <mergeCell ref="AG793:AM793"/>
    <mergeCell ref="A794:C794"/>
    <mergeCell ref="L794:M794"/>
    <mergeCell ref="N794:R794"/>
    <mergeCell ref="S794:W794"/>
    <mergeCell ref="AA794:AB794"/>
    <mergeCell ref="AC794:AD794"/>
    <mergeCell ref="AE794:AF794"/>
    <mergeCell ref="AG794:AM794"/>
    <mergeCell ref="A795:C795"/>
    <mergeCell ref="L795:M795"/>
    <mergeCell ref="N795:R795"/>
    <mergeCell ref="S795:W795"/>
    <mergeCell ref="AA795:AB795"/>
    <mergeCell ref="AC795:AD795"/>
    <mergeCell ref="AE795:AF795"/>
    <mergeCell ref="AG795:AM795"/>
    <mergeCell ref="A796:C796"/>
    <mergeCell ref="L796:M796"/>
    <mergeCell ref="N796:R796"/>
    <mergeCell ref="S796:W796"/>
    <mergeCell ref="AA796:AB796"/>
    <mergeCell ref="AC796:AD796"/>
    <mergeCell ref="AE796:AF796"/>
    <mergeCell ref="AG796:AM796"/>
    <mergeCell ref="A797:C797"/>
    <mergeCell ref="L797:M797"/>
    <mergeCell ref="N797:R797"/>
    <mergeCell ref="S797:W797"/>
    <mergeCell ref="AA797:AB797"/>
    <mergeCell ref="AC797:AD797"/>
    <mergeCell ref="AE797:AF797"/>
    <mergeCell ref="AG797:AM797"/>
    <mergeCell ref="A798:C798"/>
    <mergeCell ref="L798:M798"/>
    <mergeCell ref="N798:R798"/>
    <mergeCell ref="S798:W798"/>
    <mergeCell ref="AA798:AB798"/>
    <mergeCell ref="AC798:AD798"/>
    <mergeCell ref="AE798:AF798"/>
    <mergeCell ref="AG798:AM798"/>
    <mergeCell ref="A799:C799"/>
    <mergeCell ref="D799:F799"/>
    <mergeCell ref="G799:J799"/>
    <mergeCell ref="L799:M799"/>
    <mergeCell ref="N799:R799"/>
    <mergeCell ref="S799:W799"/>
    <mergeCell ref="AA799:AB799"/>
    <mergeCell ref="AC799:AD799"/>
    <mergeCell ref="AE799:AF799"/>
    <mergeCell ref="AG799:AM799"/>
    <mergeCell ref="A800:C800"/>
    <mergeCell ref="D800:F800"/>
    <mergeCell ref="G800:J800"/>
    <mergeCell ref="L800:M800"/>
    <mergeCell ref="N800:R800"/>
    <mergeCell ref="S800:W800"/>
    <mergeCell ref="AA800:AB800"/>
    <mergeCell ref="AC800:AD800"/>
    <mergeCell ref="AE800:AF800"/>
    <mergeCell ref="AG800:AM800"/>
    <mergeCell ref="A801:C801"/>
    <mergeCell ref="D801:F801"/>
    <mergeCell ref="G801:J801"/>
    <mergeCell ref="L801:M801"/>
    <mergeCell ref="N801:R801"/>
    <mergeCell ref="S801:W801"/>
    <mergeCell ref="AA801:AB801"/>
    <mergeCell ref="AC801:AD801"/>
    <mergeCell ref="AE801:AF801"/>
    <mergeCell ref="AG801:AM801"/>
    <mergeCell ref="A802:C802"/>
    <mergeCell ref="D802:F802"/>
    <mergeCell ref="G802:J802"/>
    <mergeCell ref="L802:M802"/>
    <mergeCell ref="N802:R802"/>
    <mergeCell ref="S802:W802"/>
    <mergeCell ref="AA802:AB802"/>
    <mergeCell ref="AC802:AD802"/>
    <mergeCell ref="AE802:AF802"/>
    <mergeCell ref="AG802:AM802"/>
    <mergeCell ref="A803:C803"/>
    <mergeCell ref="D803:F803"/>
    <mergeCell ref="G803:J803"/>
    <mergeCell ref="L803:M803"/>
    <mergeCell ref="N803:R803"/>
    <mergeCell ref="S803:W803"/>
    <mergeCell ref="AA803:AB803"/>
    <mergeCell ref="AC803:AD803"/>
    <mergeCell ref="AE803:AF803"/>
    <mergeCell ref="AG803:AM803"/>
    <mergeCell ref="A804:C804"/>
    <mergeCell ref="D804:F804"/>
    <mergeCell ref="G804:J804"/>
    <mergeCell ref="L804:M804"/>
    <mergeCell ref="N804:R804"/>
    <mergeCell ref="S804:W804"/>
    <mergeCell ref="AA804:AB804"/>
    <mergeCell ref="AC804:AD804"/>
    <mergeCell ref="AE804:AF804"/>
    <mergeCell ref="AG804:AM804"/>
    <mergeCell ref="A805:C805"/>
    <mergeCell ref="D805:F805"/>
    <mergeCell ref="G805:J805"/>
    <mergeCell ref="L805:M805"/>
    <mergeCell ref="N805:R805"/>
    <mergeCell ref="S805:W805"/>
    <mergeCell ref="AA805:AB805"/>
    <mergeCell ref="AC805:AD805"/>
    <mergeCell ref="AE805:AF805"/>
    <mergeCell ref="AG805:AM805"/>
    <mergeCell ref="A806:C806"/>
    <mergeCell ref="D806:F806"/>
    <mergeCell ref="G806:J806"/>
    <mergeCell ref="L806:M806"/>
    <mergeCell ref="N806:R806"/>
    <mergeCell ref="S806:W806"/>
    <mergeCell ref="AA806:AB806"/>
    <mergeCell ref="AC806:AD806"/>
    <mergeCell ref="AE806:AF806"/>
    <mergeCell ref="AG806:AM806"/>
    <mergeCell ref="A807:C807"/>
    <mergeCell ref="D807:F807"/>
    <mergeCell ref="G807:J807"/>
    <mergeCell ref="L807:M807"/>
    <mergeCell ref="N807:R807"/>
    <mergeCell ref="S807:W807"/>
    <mergeCell ref="AA807:AB807"/>
    <mergeCell ref="AC807:AD807"/>
    <mergeCell ref="AE807:AF807"/>
    <mergeCell ref="AG807:AM807"/>
    <mergeCell ref="A808:C808"/>
    <mergeCell ref="D808:F808"/>
    <mergeCell ref="G808:J808"/>
    <mergeCell ref="L808:M808"/>
    <mergeCell ref="N808:R808"/>
    <mergeCell ref="S808:W808"/>
    <mergeCell ref="AA808:AB808"/>
    <mergeCell ref="AC808:AD808"/>
    <mergeCell ref="AE808:AF808"/>
    <mergeCell ref="AG808:AM808"/>
    <mergeCell ref="A809:C809"/>
    <mergeCell ref="D809:F809"/>
    <mergeCell ref="G809:J809"/>
    <mergeCell ref="L809:M809"/>
    <mergeCell ref="N809:R809"/>
    <mergeCell ref="S809:W809"/>
    <mergeCell ref="AA809:AB809"/>
    <mergeCell ref="AC809:AD809"/>
    <mergeCell ref="AE809:AF809"/>
    <mergeCell ref="AG809:AM809"/>
    <mergeCell ref="A810:C810"/>
    <mergeCell ref="D810:F810"/>
    <mergeCell ref="G810:J810"/>
    <mergeCell ref="L810:M810"/>
    <mergeCell ref="N810:R810"/>
    <mergeCell ref="S810:W810"/>
    <mergeCell ref="AA810:AB810"/>
    <mergeCell ref="AC810:AD810"/>
    <mergeCell ref="AE810:AF810"/>
    <mergeCell ref="AG810:AM810"/>
    <mergeCell ref="A811:C811"/>
    <mergeCell ref="D811:F811"/>
    <mergeCell ref="G811:J811"/>
    <mergeCell ref="L811:M811"/>
    <mergeCell ref="N811:R811"/>
    <mergeCell ref="S811:W811"/>
    <mergeCell ref="AA811:AB811"/>
    <mergeCell ref="AC811:AD811"/>
    <mergeCell ref="AE811:AF811"/>
    <mergeCell ref="AG811:AM811"/>
    <mergeCell ref="A812:C812"/>
    <mergeCell ref="D812:F812"/>
    <mergeCell ref="G812:J812"/>
    <mergeCell ref="L812:M812"/>
    <mergeCell ref="N812:R812"/>
    <mergeCell ref="S812:W812"/>
    <mergeCell ref="AA812:AB812"/>
    <mergeCell ref="AC812:AD812"/>
    <mergeCell ref="AE812:AF812"/>
    <mergeCell ref="AG812:AM812"/>
    <mergeCell ref="A813:C813"/>
    <mergeCell ref="D813:F813"/>
    <mergeCell ref="G813:J813"/>
    <mergeCell ref="L813:M813"/>
    <mergeCell ref="N813:R813"/>
    <mergeCell ref="S813:W813"/>
    <mergeCell ref="AA813:AB813"/>
    <mergeCell ref="AC813:AD813"/>
    <mergeCell ref="AE813:AF813"/>
    <mergeCell ref="AG813:AM813"/>
    <mergeCell ref="A814:C814"/>
    <mergeCell ref="D814:F814"/>
    <mergeCell ref="G814:J814"/>
    <mergeCell ref="L814:M814"/>
    <mergeCell ref="N814:R814"/>
    <mergeCell ref="S814:W814"/>
    <mergeCell ref="AA814:AB814"/>
    <mergeCell ref="AC814:AD814"/>
    <mergeCell ref="AE814:AF814"/>
    <mergeCell ref="AG814:AM814"/>
    <mergeCell ref="A815:C815"/>
    <mergeCell ref="D815:F815"/>
    <mergeCell ref="G815:J815"/>
    <mergeCell ref="L815:M815"/>
    <mergeCell ref="N815:R815"/>
    <mergeCell ref="S815:W815"/>
    <mergeCell ref="AA815:AB815"/>
    <mergeCell ref="AC815:AD815"/>
    <mergeCell ref="AE815:AF815"/>
    <mergeCell ref="AG815:AM815"/>
    <mergeCell ref="A816:C816"/>
    <mergeCell ref="D816:F816"/>
    <mergeCell ref="G816:J816"/>
    <mergeCell ref="L816:M816"/>
    <mergeCell ref="N816:R816"/>
    <mergeCell ref="S816:W816"/>
    <mergeCell ref="AA816:AB816"/>
    <mergeCell ref="AC816:AD816"/>
    <mergeCell ref="AE816:AF816"/>
    <mergeCell ref="AG816:AM816"/>
    <mergeCell ref="A817:C817"/>
    <mergeCell ref="D817:F817"/>
    <mergeCell ref="G817:J817"/>
    <mergeCell ref="L817:M817"/>
    <mergeCell ref="N817:R817"/>
    <mergeCell ref="S817:W817"/>
    <mergeCell ref="AA817:AB817"/>
    <mergeCell ref="AC817:AD817"/>
    <mergeCell ref="AE817:AF817"/>
    <mergeCell ref="AG817:AM817"/>
    <mergeCell ref="A818:C818"/>
    <mergeCell ref="D818:F818"/>
    <mergeCell ref="G818:J818"/>
    <mergeCell ref="L818:M818"/>
    <mergeCell ref="N818:R818"/>
    <mergeCell ref="S818:W818"/>
    <mergeCell ref="AA818:AB818"/>
    <mergeCell ref="AC818:AD818"/>
    <mergeCell ref="AE818:AF818"/>
    <mergeCell ref="AG818:AM818"/>
    <mergeCell ref="A819:C819"/>
    <mergeCell ref="D819:F819"/>
    <mergeCell ref="G819:J819"/>
    <mergeCell ref="L819:M819"/>
    <mergeCell ref="N819:R819"/>
    <mergeCell ref="S819:W819"/>
    <mergeCell ref="AA819:AB819"/>
    <mergeCell ref="AC819:AD819"/>
    <mergeCell ref="AE819:AF819"/>
    <mergeCell ref="AG819:AM819"/>
    <mergeCell ref="A820:C820"/>
    <mergeCell ref="D820:F820"/>
    <mergeCell ref="G820:J820"/>
    <mergeCell ref="L820:M820"/>
    <mergeCell ref="N820:R820"/>
    <mergeCell ref="S820:W820"/>
    <mergeCell ref="AA820:AB820"/>
    <mergeCell ref="AC820:AD820"/>
    <mergeCell ref="AE820:AF820"/>
    <mergeCell ref="AG820:AM820"/>
    <mergeCell ref="A821:C821"/>
    <mergeCell ref="D821:F821"/>
    <mergeCell ref="G821:J821"/>
    <mergeCell ref="L821:M821"/>
    <mergeCell ref="N821:R821"/>
    <mergeCell ref="S821:W821"/>
    <mergeCell ref="AA821:AB821"/>
    <mergeCell ref="AC821:AD821"/>
    <mergeCell ref="AE821:AF821"/>
    <mergeCell ref="AG821:AM821"/>
    <mergeCell ref="A822:C822"/>
    <mergeCell ref="D822:F822"/>
    <mergeCell ref="G822:J822"/>
    <mergeCell ref="L822:M822"/>
    <mergeCell ref="N822:R822"/>
    <mergeCell ref="S822:W822"/>
    <mergeCell ref="AA822:AB822"/>
    <mergeCell ref="AC822:AD822"/>
    <mergeCell ref="AE822:AF822"/>
    <mergeCell ref="AG822:AM822"/>
    <mergeCell ref="A823:C823"/>
    <mergeCell ref="D823:F823"/>
    <mergeCell ref="G823:J823"/>
    <mergeCell ref="L823:M823"/>
    <mergeCell ref="N823:R823"/>
    <mergeCell ref="S823:W823"/>
    <mergeCell ref="AA823:AB823"/>
    <mergeCell ref="AC823:AD823"/>
    <mergeCell ref="AE823:AF823"/>
    <mergeCell ref="AG823:AM823"/>
    <mergeCell ref="A824:C824"/>
    <mergeCell ref="D824:F824"/>
    <mergeCell ref="G824:J824"/>
    <mergeCell ref="L824:M824"/>
    <mergeCell ref="N824:R824"/>
    <mergeCell ref="S824:W824"/>
    <mergeCell ref="AA824:AB824"/>
    <mergeCell ref="AC824:AD824"/>
    <mergeCell ref="AE824:AF824"/>
    <mergeCell ref="AG824:AM824"/>
    <mergeCell ref="A825:C825"/>
    <mergeCell ref="D825:F825"/>
    <mergeCell ref="G825:J825"/>
    <mergeCell ref="L825:M825"/>
    <mergeCell ref="N825:R825"/>
    <mergeCell ref="S825:W825"/>
    <mergeCell ref="AA825:AB825"/>
    <mergeCell ref="AC825:AD825"/>
    <mergeCell ref="AE825:AF825"/>
    <mergeCell ref="AG825:AM825"/>
    <mergeCell ref="A826:C826"/>
    <mergeCell ref="D826:F826"/>
    <mergeCell ref="G826:J826"/>
    <mergeCell ref="L826:M826"/>
    <mergeCell ref="N826:R826"/>
    <mergeCell ref="S826:W826"/>
    <mergeCell ref="AA826:AB826"/>
    <mergeCell ref="AC826:AD826"/>
    <mergeCell ref="AE826:AF826"/>
    <mergeCell ref="AG826:AM826"/>
    <mergeCell ref="A827:C827"/>
    <mergeCell ref="D827:F827"/>
    <mergeCell ref="G827:J827"/>
    <mergeCell ref="L827:M827"/>
    <mergeCell ref="N827:R827"/>
    <mergeCell ref="S827:W827"/>
    <mergeCell ref="AA827:AB827"/>
    <mergeCell ref="AC827:AD827"/>
    <mergeCell ref="AE827:AF827"/>
    <mergeCell ref="AG827:AM827"/>
    <mergeCell ref="A828:C828"/>
    <mergeCell ref="D828:F828"/>
    <mergeCell ref="G828:J828"/>
    <mergeCell ref="L828:M828"/>
    <mergeCell ref="N828:R828"/>
    <mergeCell ref="S828:W828"/>
    <mergeCell ref="AA828:AB828"/>
    <mergeCell ref="AC828:AD828"/>
    <mergeCell ref="AE828:AF828"/>
    <mergeCell ref="AG828:AM828"/>
    <mergeCell ref="A829:C829"/>
    <mergeCell ref="D829:F829"/>
    <mergeCell ref="G829:J829"/>
    <mergeCell ref="L829:M829"/>
    <mergeCell ref="N829:R829"/>
    <mergeCell ref="S829:W829"/>
    <mergeCell ref="AA829:AB829"/>
    <mergeCell ref="AC829:AD829"/>
    <mergeCell ref="AE829:AF829"/>
    <mergeCell ref="AG829:AM829"/>
    <mergeCell ref="A830:C830"/>
    <mergeCell ref="D830:F830"/>
    <mergeCell ref="G830:J830"/>
    <mergeCell ref="L830:M830"/>
    <mergeCell ref="N830:R830"/>
    <mergeCell ref="S830:W830"/>
    <mergeCell ref="AA830:AB830"/>
    <mergeCell ref="AC830:AD830"/>
    <mergeCell ref="AE830:AF830"/>
    <mergeCell ref="AG830:AM830"/>
    <mergeCell ref="A831:C831"/>
    <mergeCell ref="D831:F831"/>
    <mergeCell ref="G831:J831"/>
    <mergeCell ref="L831:M831"/>
    <mergeCell ref="N831:R831"/>
    <mergeCell ref="S831:W831"/>
    <mergeCell ref="AA831:AB831"/>
    <mergeCell ref="AC831:AD831"/>
    <mergeCell ref="AE831:AF831"/>
    <mergeCell ref="AG831:AM831"/>
    <mergeCell ref="A832:C832"/>
    <mergeCell ref="D832:F832"/>
    <mergeCell ref="G832:J832"/>
    <mergeCell ref="L832:M832"/>
    <mergeCell ref="N832:R832"/>
    <mergeCell ref="S832:W832"/>
    <mergeCell ref="AA832:AB832"/>
    <mergeCell ref="AC832:AD832"/>
    <mergeCell ref="AE832:AF832"/>
    <mergeCell ref="AG832:AM832"/>
    <mergeCell ref="A833:C833"/>
    <mergeCell ref="D833:F833"/>
    <mergeCell ref="G833:J833"/>
    <mergeCell ref="L833:M833"/>
    <mergeCell ref="N833:R833"/>
    <mergeCell ref="S833:W833"/>
    <mergeCell ref="AA833:AB833"/>
    <mergeCell ref="AC833:AD833"/>
    <mergeCell ref="AE833:AF833"/>
    <mergeCell ref="AG833:AM833"/>
    <mergeCell ref="A834:C834"/>
    <mergeCell ref="D834:F834"/>
    <mergeCell ref="G834:J834"/>
    <mergeCell ref="L834:M834"/>
    <mergeCell ref="N834:R834"/>
    <mergeCell ref="S834:W834"/>
    <mergeCell ref="AA834:AB834"/>
    <mergeCell ref="AC834:AD834"/>
    <mergeCell ref="AE834:AF834"/>
    <mergeCell ref="AG834:AM834"/>
    <mergeCell ref="A835:C835"/>
    <mergeCell ref="D835:F835"/>
    <mergeCell ref="G835:J835"/>
    <mergeCell ref="L835:M835"/>
    <mergeCell ref="N835:R835"/>
    <mergeCell ref="S835:W835"/>
    <mergeCell ref="AA835:AB835"/>
    <mergeCell ref="AC835:AD835"/>
    <mergeCell ref="AE835:AF835"/>
    <mergeCell ref="AG835:AM835"/>
    <mergeCell ref="A836:C836"/>
    <mergeCell ref="D836:F836"/>
    <mergeCell ref="G836:J836"/>
    <mergeCell ref="L836:M836"/>
    <mergeCell ref="N836:R836"/>
    <mergeCell ref="S836:W836"/>
    <mergeCell ref="AA836:AB836"/>
    <mergeCell ref="AC836:AD836"/>
    <mergeCell ref="AE836:AF836"/>
    <mergeCell ref="AG836:AM836"/>
    <mergeCell ref="A837:C837"/>
    <mergeCell ref="D837:F837"/>
    <mergeCell ref="G837:J837"/>
    <mergeCell ref="L837:M837"/>
    <mergeCell ref="N837:R837"/>
    <mergeCell ref="S837:W837"/>
    <mergeCell ref="AA837:AB837"/>
    <mergeCell ref="AC837:AD837"/>
    <mergeCell ref="AE837:AF837"/>
    <mergeCell ref="AG837:AM837"/>
    <mergeCell ref="A838:C838"/>
    <mergeCell ref="D838:F838"/>
    <mergeCell ref="G838:J838"/>
    <mergeCell ref="L838:M838"/>
    <mergeCell ref="N838:R838"/>
    <mergeCell ref="S838:W838"/>
    <mergeCell ref="AA838:AB838"/>
    <mergeCell ref="AC838:AD838"/>
    <mergeCell ref="AE838:AF838"/>
    <mergeCell ref="AG838:AM838"/>
    <mergeCell ref="A839:C839"/>
    <mergeCell ref="D839:F839"/>
    <mergeCell ref="G839:J839"/>
    <mergeCell ref="L839:M839"/>
    <mergeCell ref="N839:R839"/>
    <mergeCell ref="S839:W839"/>
    <mergeCell ref="AA839:AB839"/>
    <mergeCell ref="AC839:AD839"/>
    <mergeCell ref="AE839:AF839"/>
    <mergeCell ref="AG839:AM839"/>
    <mergeCell ref="A840:C840"/>
    <mergeCell ref="D840:F840"/>
    <mergeCell ref="G840:J840"/>
    <mergeCell ref="L840:M840"/>
    <mergeCell ref="N840:R840"/>
    <mergeCell ref="S840:W840"/>
    <mergeCell ref="AA840:AB840"/>
    <mergeCell ref="AC840:AD840"/>
    <mergeCell ref="AE840:AF840"/>
    <mergeCell ref="AG840:AM840"/>
    <mergeCell ref="A841:C841"/>
    <mergeCell ref="D841:F841"/>
    <mergeCell ref="G841:J841"/>
    <mergeCell ref="L841:M841"/>
    <mergeCell ref="N841:R841"/>
    <mergeCell ref="S841:W841"/>
    <mergeCell ref="AA841:AB841"/>
    <mergeCell ref="AC841:AD841"/>
    <mergeCell ref="AE841:AF841"/>
    <mergeCell ref="AG841:AM841"/>
    <mergeCell ref="A842:C842"/>
    <mergeCell ref="D842:F842"/>
    <mergeCell ref="G842:J842"/>
    <mergeCell ref="L842:M842"/>
    <mergeCell ref="N842:R842"/>
    <mergeCell ref="S842:W842"/>
    <mergeCell ref="AA842:AB842"/>
    <mergeCell ref="AC842:AD842"/>
    <mergeCell ref="AE842:AF842"/>
    <mergeCell ref="AG842:AM842"/>
    <mergeCell ref="A843:C843"/>
    <mergeCell ref="D843:F843"/>
    <mergeCell ref="G843:J843"/>
    <mergeCell ref="L843:M843"/>
    <mergeCell ref="N843:R843"/>
    <mergeCell ref="S843:W843"/>
    <mergeCell ref="AA843:AB843"/>
    <mergeCell ref="AC843:AD843"/>
    <mergeCell ref="AE843:AF843"/>
    <mergeCell ref="AG843:AM843"/>
    <mergeCell ref="A844:C844"/>
    <mergeCell ref="D844:F844"/>
    <mergeCell ref="G844:J844"/>
    <mergeCell ref="L844:M844"/>
    <mergeCell ref="N844:R844"/>
    <mergeCell ref="S844:W844"/>
    <mergeCell ref="AA844:AB844"/>
    <mergeCell ref="AC844:AD844"/>
    <mergeCell ref="AE844:AF844"/>
    <mergeCell ref="AG844:AM844"/>
    <mergeCell ref="A845:C845"/>
    <mergeCell ref="D845:F845"/>
    <mergeCell ref="G845:J845"/>
    <mergeCell ref="L845:M845"/>
    <mergeCell ref="N845:R845"/>
    <mergeCell ref="S845:W845"/>
    <mergeCell ref="AA845:AB845"/>
    <mergeCell ref="AC845:AD845"/>
    <mergeCell ref="AE845:AF845"/>
    <mergeCell ref="AG845:AM845"/>
    <mergeCell ref="A846:C846"/>
    <mergeCell ref="D846:F846"/>
    <mergeCell ref="G846:J846"/>
    <mergeCell ref="L846:M846"/>
    <mergeCell ref="N846:R846"/>
    <mergeCell ref="S846:W846"/>
    <mergeCell ref="AA846:AB846"/>
    <mergeCell ref="AC846:AD846"/>
    <mergeCell ref="AE846:AF846"/>
    <mergeCell ref="AG846:AM846"/>
    <mergeCell ref="A847:C847"/>
    <mergeCell ref="D847:F847"/>
    <mergeCell ref="G847:J847"/>
    <mergeCell ref="L847:M847"/>
    <mergeCell ref="N847:R847"/>
    <mergeCell ref="S847:W847"/>
    <mergeCell ref="AA847:AB847"/>
    <mergeCell ref="AC847:AD847"/>
    <mergeCell ref="AE847:AF847"/>
    <mergeCell ref="AG847:AM847"/>
    <mergeCell ref="A848:C848"/>
    <mergeCell ref="D848:F848"/>
    <mergeCell ref="G848:J848"/>
    <mergeCell ref="L848:M848"/>
    <mergeCell ref="N848:R848"/>
    <mergeCell ref="S848:W848"/>
    <mergeCell ref="AA848:AB848"/>
    <mergeCell ref="AC848:AD848"/>
    <mergeCell ref="AE848:AF848"/>
    <mergeCell ref="AG848:AM848"/>
    <mergeCell ref="A849:C849"/>
    <mergeCell ref="D849:F849"/>
    <mergeCell ref="G849:J849"/>
    <mergeCell ref="L849:M849"/>
    <mergeCell ref="N849:R849"/>
    <mergeCell ref="S849:W849"/>
    <mergeCell ref="AA849:AB849"/>
    <mergeCell ref="AC849:AD849"/>
    <mergeCell ref="AE849:AF849"/>
    <mergeCell ref="AG849:AM849"/>
    <mergeCell ref="A850:C850"/>
    <mergeCell ref="D850:F850"/>
    <mergeCell ref="G850:J850"/>
    <mergeCell ref="L850:M850"/>
    <mergeCell ref="N850:R850"/>
    <mergeCell ref="S850:W850"/>
    <mergeCell ref="AA850:AB850"/>
    <mergeCell ref="AC850:AD850"/>
    <mergeCell ref="AE850:AF850"/>
    <mergeCell ref="AG850:AM850"/>
    <mergeCell ref="A851:C851"/>
    <mergeCell ref="D851:F851"/>
    <mergeCell ref="G851:J851"/>
    <mergeCell ref="L851:M851"/>
    <mergeCell ref="N851:R851"/>
    <mergeCell ref="S851:W851"/>
    <mergeCell ref="AA851:AB851"/>
    <mergeCell ref="AC851:AD851"/>
    <mergeCell ref="AE851:AF851"/>
    <mergeCell ref="AG851:AM851"/>
    <mergeCell ref="A852:C852"/>
    <mergeCell ref="D852:F852"/>
    <mergeCell ref="G852:J852"/>
    <mergeCell ref="L852:M852"/>
    <mergeCell ref="N852:R852"/>
    <mergeCell ref="S852:W852"/>
    <mergeCell ref="AA852:AB852"/>
    <mergeCell ref="AC852:AD852"/>
    <mergeCell ref="AE852:AF852"/>
    <mergeCell ref="AG852:AM852"/>
    <mergeCell ref="A853:C853"/>
    <mergeCell ref="D853:F853"/>
    <mergeCell ref="G853:J853"/>
    <mergeCell ref="L853:M853"/>
    <mergeCell ref="N853:R853"/>
    <mergeCell ref="S853:W853"/>
    <mergeCell ref="AA853:AB853"/>
    <mergeCell ref="AC853:AD853"/>
    <mergeCell ref="AE853:AF853"/>
    <mergeCell ref="AG853:AM853"/>
    <mergeCell ref="A854:C854"/>
    <mergeCell ref="D854:F854"/>
    <mergeCell ref="G854:J854"/>
    <mergeCell ref="L854:M854"/>
    <mergeCell ref="N854:R854"/>
    <mergeCell ref="S854:W854"/>
    <mergeCell ref="AA854:AB854"/>
    <mergeCell ref="AC854:AD854"/>
    <mergeCell ref="AE854:AF854"/>
    <mergeCell ref="AG854:AM854"/>
    <mergeCell ref="A855:C855"/>
    <mergeCell ref="D855:F855"/>
    <mergeCell ref="G855:J855"/>
    <mergeCell ref="L855:M855"/>
    <mergeCell ref="N855:R855"/>
    <mergeCell ref="S855:W855"/>
    <mergeCell ref="AA855:AB855"/>
    <mergeCell ref="AC855:AD855"/>
    <mergeCell ref="AE855:AF855"/>
    <mergeCell ref="AG855:AM855"/>
    <mergeCell ref="A856:C856"/>
    <mergeCell ref="D856:F856"/>
    <mergeCell ref="G856:J856"/>
    <mergeCell ref="L856:M856"/>
    <mergeCell ref="N856:R856"/>
    <mergeCell ref="S856:W856"/>
    <mergeCell ref="AA856:AB856"/>
    <mergeCell ref="AC856:AD856"/>
    <mergeCell ref="AE856:AF856"/>
    <mergeCell ref="AG856:AM856"/>
    <mergeCell ref="A857:C857"/>
    <mergeCell ref="D857:F857"/>
    <mergeCell ref="G857:J857"/>
    <mergeCell ref="L857:M857"/>
    <mergeCell ref="N857:R857"/>
    <mergeCell ref="S857:W857"/>
    <mergeCell ref="AA857:AB857"/>
    <mergeCell ref="AC857:AD857"/>
    <mergeCell ref="AE857:AF857"/>
    <mergeCell ref="AG857:AM857"/>
    <mergeCell ref="A858:C858"/>
    <mergeCell ref="D858:F858"/>
    <mergeCell ref="G858:J858"/>
    <mergeCell ref="L858:M858"/>
    <mergeCell ref="N858:R858"/>
    <mergeCell ref="S858:W858"/>
    <mergeCell ref="AA858:AB858"/>
    <mergeCell ref="AC858:AD858"/>
    <mergeCell ref="AE858:AF858"/>
    <mergeCell ref="AG858:AM858"/>
    <mergeCell ref="A859:C859"/>
    <mergeCell ref="D859:F859"/>
    <mergeCell ref="G859:J859"/>
    <mergeCell ref="L859:M859"/>
    <mergeCell ref="N859:R859"/>
    <mergeCell ref="S859:W859"/>
    <mergeCell ref="AA859:AB859"/>
    <mergeCell ref="AC859:AD859"/>
    <mergeCell ref="AE859:AF859"/>
    <mergeCell ref="AG859:AM859"/>
    <mergeCell ref="A860:C860"/>
    <mergeCell ref="D860:F860"/>
    <mergeCell ref="G860:J860"/>
    <mergeCell ref="L860:M860"/>
    <mergeCell ref="N860:R860"/>
    <mergeCell ref="S860:W860"/>
    <mergeCell ref="AA860:AB860"/>
    <mergeCell ref="AC860:AD860"/>
    <mergeCell ref="AE860:AF860"/>
    <mergeCell ref="AG860:AM860"/>
    <mergeCell ref="A861:C861"/>
    <mergeCell ref="D861:F861"/>
    <mergeCell ref="G861:J861"/>
    <mergeCell ref="L861:M861"/>
    <mergeCell ref="N861:R861"/>
    <mergeCell ref="S861:W861"/>
    <mergeCell ref="AA861:AB861"/>
    <mergeCell ref="AC861:AD861"/>
    <mergeCell ref="AE861:AF861"/>
    <mergeCell ref="AG861:AM861"/>
    <mergeCell ref="A862:C862"/>
    <mergeCell ref="D862:F862"/>
    <mergeCell ref="G862:J862"/>
    <mergeCell ref="L862:M862"/>
    <mergeCell ref="N862:R862"/>
    <mergeCell ref="S862:W862"/>
    <mergeCell ref="AA862:AB862"/>
    <mergeCell ref="AC862:AD862"/>
    <mergeCell ref="AE862:AF862"/>
    <mergeCell ref="AG862:AM862"/>
    <mergeCell ref="A863:C863"/>
    <mergeCell ref="D863:F863"/>
    <mergeCell ref="G863:J863"/>
    <mergeCell ref="L863:M863"/>
    <mergeCell ref="N863:R863"/>
    <mergeCell ref="S863:W863"/>
    <mergeCell ref="AA863:AB863"/>
    <mergeCell ref="AC863:AD863"/>
    <mergeCell ref="AE863:AF863"/>
    <mergeCell ref="AG863:AM863"/>
    <mergeCell ref="A864:C864"/>
    <mergeCell ref="D864:F864"/>
    <mergeCell ref="G864:J864"/>
    <mergeCell ref="L864:M864"/>
    <mergeCell ref="N864:R864"/>
    <mergeCell ref="S864:W864"/>
    <mergeCell ref="AA864:AB864"/>
    <mergeCell ref="AC864:AD864"/>
    <mergeCell ref="AE864:AF864"/>
    <mergeCell ref="AG864:AM864"/>
    <mergeCell ref="A865:C865"/>
    <mergeCell ref="D865:F865"/>
    <mergeCell ref="G865:J865"/>
    <mergeCell ref="L865:M865"/>
    <mergeCell ref="N865:R865"/>
    <mergeCell ref="S865:W865"/>
    <mergeCell ref="AA865:AB865"/>
    <mergeCell ref="AC865:AD865"/>
    <mergeCell ref="AE865:AF865"/>
    <mergeCell ref="AG865:AM865"/>
    <mergeCell ref="A866:C866"/>
    <mergeCell ref="D866:F866"/>
    <mergeCell ref="G866:J866"/>
    <mergeCell ref="L866:M866"/>
    <mergeCell ref="N866:R866"/>
    <mergeCell ref="S866:W866"/>
    <mergeCell ref="AA866:AB866"/>
    <mergeCell ref="AC866:AD866"/>
    <mergeCell ref="AE866:AF866"/>
    <mergeCell ref="AG866:AM866"/>
    <mergeCell ref="A867:C867"/>
    <mergeCell ref="D867:F867"/>
    <mergeCell ref="G867:J867"/>
    <mergeCell ref="L867:M867"/>
    <mergeCell ref="N867:R867"/>
    <mergeCell ref="S867:W867"/>
    <mergeCell ref="AA867:AB867"/>
    <mergeCell ref="AC867:AD867"/>
    <mergeCell ref="AE867:AF867"/>
    <mergeCell ref="AG867:AM867"/>
    <mergeCell ref="A868:C868"/>
    <mergeCell ref="D868:F868"/>
    <mergeCell ref="G868:J868"/>
    <mergeCell ref="L868:M868"/>
    <mergeCell ref="N868:R868"/>
    <mergeCell ref="S868:W868"/>
    <mergeCell ref="AA868:AB868"/>
    <mergeCell ref="AC868:AD868"/>
    <mergeCell ref="AE868:AF868"/>
    <mergeCell ref="AG868:AM868"/>
    <mergeCell ref="A869:C869"/>
    <mergeCell ref="D869:F869"/>
    <mergeCell ref="G869:J869"/>
    <mergeCell ref="L869:M869"/>
    <mergeCell ref="N869:R869"/>
    <mergeCell ref="S869:W869"/>
    <mergeCell ref="AA869:AB869"/>
    <mergeCell ref="AC869:AD869"/>
    <mergeCell ref="AE869:AF869"/>
    <mergeCell ref="AG869:AM869"/>
    <mergeCell ref="A870:C870"/>
    <mergeCell ref="D870:F870"/>
    <mergeCell ref="G870:J870"/>
    <mergeCell ref="L870:M870"/>
    <mergeCell ref="N870:R870"/>
    <mergeCell ref="S870:W870"/>
    <mergeCell ref="AA870:AB870"/>
    <mergeCell ref="AC870:AD870"/>
    <mergeCell ref="AE870:AF870"/>
    <mergeCell ref="AG870:AM870"/>
    <mergeCell ref="A871:C871"/>
    <mergeCell ref="D871:F871"/>
    <mergeCell ref="G871:J871"/>
    <mergeCell ref="L871:M871"/>
    <mergeCell ref="N871:R871"/>
    <mergeCell ref="S871:W871"/>
    <mergeCell ref="AA871:AB871"/>
    <mergeCell ref="AC871:AD871"/>
    <mergeCell ref="AE871:AF871"/>
    <mergeCell ref="AG871:AM871"/>
    <mergeCell ref="A872:C872"/>
    <mergeCell ref="D872:F872"/>
    <mergeCell ref="G872:J872"/>
    <mergeCell ref="L872:M872"/>
    <mergeCell ref="N872:R872"/>
    <mergeCell ref="S872:W872"/>
    <mergeCell ref="AA872:AB872"/>
    <mergeCell ref="AC872:AD872"/>
    <mergeCell ref="AE872:AF872"/>
    <mergeCell ref="AG872:AM872"/>
    <mergeCell ref="A873:C873"/>
    <mergeCell ref="D873:F873"/>
    <mergeCell ref="G873:J873"/>
    <mergeCell ref="L873:M873"/>
    <mergeCell ref="N873:R873"/>
    <mergeCell ref="S873:W873"/>
    <mergeCell ref="AA873:AB873"/>
    <mergeCell ref="AC873:AD873"/>
    <mergeCell ref="AE873:AF873"/>
    <mergeCell ref="AG873:AM873"/>
    <mergeCell ref="A874:C874"/>
    <mergeCell ref="D874:F874"/>
    <mergeCell ref="G874:J874"/>
    <mergeCell ref="L874:M874"/>
    <mergeCell ref="N874:R874"/>
    <mergeCell ref="S874:W874"/>
    <mergeCell ref="AA874:AB874"/>
    <mergeCell ref="AC874:AD874"/>
    <mergeCell ref="AE874:AF874"/>
    <mergeCell ref="AG874:AM874"/>
    <mergeCell ref="A875:C875"/>
    <mergeCell ref="D875:F875"/>
    <mergeCell ref="G875:J875"/>
    <mergeCell ref="L875:M875"/>
    <mergeCell ref="N875:R875"/>
    <mergeCell ref="S875:W875"/>
    <mergeCell ref="AA875:AB875"/>
    <mergeCell ref="AC875:AD875"/>
    <mergeCell ref="AE875:AF875"/>
    <mergeCell ref="AG875:AM875"/>
    <mergeCell ref="A876:C876"/>
    <mergeCell ref="D876:F876"/>
    <mergeCell ref="G876:J876"/>
    <mergeCell ref="L876:M876"/>
    <mergeCell ref="N876:R876"/>
    <mergeCell ref="S876:W876"/>
    <mergeCell ref="AA876:AB876"/>
    <mergeCell ref="AC876:AD876"/>
    <mergeCell ref="AE876:AF876"/>
    <mergeCell ref="AG876:AM876"/>
    <mergeCell ref="A877:C877"/>
    <mergeCell ref="D877:F877"/>
    <mergeCell ref="G877:J877"/>
    <mergeCell ref="L877:M877"/>
    <mergeCell ref="N877:R877"/>
    <mergeCell ref="S877:W877"/>
    <mergeCell ref="AA877:AB877"/>
    <mergeCell ref="AC877:AD877"/>
    <mergeCell ref="AE877:AF877"/>
    <mergeCell ref="AG877:AM877"/>
    <mergeCell ref="A878:C878"/>
    <mergeCell ref="D878:F878"/>
    <mergeCell ref="G878:J878"/>
    <mergeCell ref="L878:M878"/>
    <mergeCell ref="N878:R878"/>
    <mergeCell ref="S878:W878"/>
    <mergeCell ref="AA878:AB878"/>
    <mergeCell ref="AC878:AD878"/>
    <mergeCell ref="AE878:AF878"/>
    <mergeCell ref="AG878:AM878"/>
    <mergeCell ref="A879:C879"/>
    <mergeCell ref="D879:F879"/>
    <mergeCell ref="G879:J879"/>
    <mergeCell ref="L879:M879"/>
    <mergeCell ref="N879:R879"/>
    <mergeCell ref="S879:W879"/>
    <mergeCell ref="AA879:AB879"/>
    <mergeCell ref="AC879:AD879"/>
    <mergeCell ref="AE879:AF879"/>
    <mergeCell ref="AG879:AM879"/>
    <mergeCell ref="A880:C880"/>
    <mergeCell ref="D880:F880"/>
    <mergeCell ref="G880:J880"/>
    <mergeCell ref="L880:M880"/>
    <mergeCell ref="N880:R880"/>
    <mergeCell ref="S880:W880"/>
    <mergeCell ref="AA880:AB880"/>
    <mergeCell ref="AC880:AD880"/>
    <mergeCell ref="AE880:AF880"/>
    <mergeCell ref="AG880:AM880"/>
    <mergeCell ref="A881:C881"/>
    <mergeCell ref="D881:F881"/>
    <mergeCell ref="G881:J881"/>
    <mergeCell ref="L881:M881"/>
    <mergeCell ref="N881:R881"/>
    <mergeCell ref="S881:W881"/>
    <mergeCell ref="AA881:AB881"/>
    <mergeCell ref="AC881:AD881"/>
    <mergeCell ref="AE881:AF881"/>
    <mergeCell ref="AG881:AM881"/>
    <mergeCell ref="A882:C882"/>
    <mergeCell ref="D882:F882"/>
    <mergeCell ref="G882:J882"/>
    <mergeCell ref="L882:M882"/>
    <mergeCell ref="N882:R882"/>
    <mergeCell ref="S882:W882"/>
    <mergeCell ref="AA882:AB882"/>
    <mergeCell ref="AC882:AD882"/>
    <mergeCell ref="AE882:AF882"/>
    <mergeCell ref="AG882:AM882"/>
    <mergeCell ref="A883:C883"/>
    <mergeCell ref="D883:F883"/>
    <mergeCell ref="G883:J883"/>
    <mergeCell ref="L883:M883"/>
    <mergeCell ref="N883:R883"/>
    <mergeCell ref="S883:W883"/>
    <mergeCell ref="AA883:AB883"/>
    <mergeCell ref="AC883:AD883"/>
    <mergeCell ref="AE883:AF883"/>
    <mergeCell ref="AG883:AM883"/>
    <mergeCell ref="A884:C884"/>
    <mergeCell ref="D884:F884"/>
    <mergeCell ref="G884:J884"/>
    <mergeCell ref="L884:M884"/>
    <mergeCell ref="N884:R884"/>
    <mergeCell ref="S884:W884"/>
    <mergeCell ref="AA884:AB884"/>
    <mergeCell ref="AC884:AD884"/>
    <mergeCell ref="AE884:AF884"/>
    <mergeCell ref="AG884:AM884"/>
    <mergeCell ref="A885:C885"/>
    <mergeCell ref="D885:F885"/>
    <mergeCell ref="G885:J885"/>
    <mergeCell ref="L885:M885"/>
    <mergeCell ref="N885:R885"/>
    <mergeCell ref="S885:W885"/>
    <mergeCell ref="AA885:AB885"/>
    <mergeCell ref="AC885:AD885"/>
    <mergeCell ref="AE885:AF885"/>
    <mergeCell ref="AG885:AM885"/>
    <mergeCell ref="A886:C886"/>
    <mergeCell ref="D886:F886"/>
    <mergeCell ref="G886:J886"/>
    <mergeCell ref="L886:M886"/>
    <mergeCell ref="N886:R886"/>
    <mergeCell ref="S886:W886"/>
    <mergeCell ref="AA886:AB886"/>
    <mergeCell ref="AC886:AD886"/>
    <mergeCell ref="AE886:AF886"/>
    <mergeCell ref="AG886:AM886"/>
    <mergeCell ref="A887:C887"/>
    <mergeCell ref="D887:F887"/>
    <mergeCell ref="G887:J887"/>
    <mergeCell ref="L887:M887"/>
    <mergeCell ref="N887:R887"/>
    <mergeCell ref="S887:W887"/>
    <mergeCell ref="AA887:AB887"/>
    <mergeCell ref="AC887:AD887"/>
    <mergeCell ref="AE887:AF887"/>
    <mergeCell ref="AG887:AM887"/>
    <mergeCell ref="A888:C888"/>
    <mergeCell ref="D888:F888"/>
    <mergeCell ref="G888:J888"/>
    <mergeCell ref="L888:M888"/>
    <mergeCell ref="N888:R888"/>
    <mergeCell ref="S888:W888"/>
    <mergeCell ref="AA888:AB888"/>
    <mergeCell ref="AC888:AD888"/>
    <mergeCell ref="AE888:AF888"/>
    <mergeCell ref="AG888:AM888"/>
    <mergeCell ref="A889:C889"/>
    <mergeCell ref="D889:F889"/>
    <mergeCell ref="G889:J889"/>
    <mergeCell ref="L889:M889"/>
    <mergeCell ref="N889:R889"/>
    <mergeCell ref="S889:W889"/>
    <mergeCell ref="AA889:AB889"/>
    <mergeCell ref="AC889:AD889"/>
    <mergeCell ref="AE889:AF889"/>
    <mergeCell ref="AG889:AM889"/>
    <mergeCell ref="A890:C890"/>
    <mergeCell ref="D890:F890"/>
    <mergeCell ref="G890:J890"/>
    <mergeCell ref="L890:M890"/>
    <mergeCell ref="N890:R890"/>
    <mergeCell ref="S890:W890"/>
    <mergeCell ref="AA890:AB890"/>
    <mergeCell ref="AC890:AD890"/>
    <mergeCell ref="AE890:AF890"/>
    <mergeCell ref="AG890:AM890"/>
    <mergeCell ref="A891:C891"/>
    <mergeCell ref="D891:F891"/>
    <mergeCell ref="G891:J891"/>
    <mergeCell ref="L891:M891"/>
    <mergeCell ref="N891:R891"/>
    <mergeCell ref="S891:W891"/>
    <mergeCell ref="AA891:AB891"/>
    <mergeCell ref="AC891:AD891"/>
    <mergeCell ref="AE891:AF891"/>
    <mergeCell ref="AG891:AM891"/>
    <mergeCell ref="A892:C892"/>
    <mergeCell ref="D892:F892"/>
    <mergeCell ref="G892:J892"/>
    <mergeCell ref="L892:M892"/>
    <mergeCell ref="N892:R892"/>
    <mergeCell ref="S892:W892"/>
    <mergeCell ref="AA892:AB892"/>
    <mergeCell ref="AC892:AD892"/>
    <mergeCell ref="AE892:AF892"/>
    <mergeCell ref="AG892:AM892"/>
    <mergeCell ref="A893:C893"/>
    <mergeCell ref="D893:F893"/>
    <mergeCell ref="G893:J893"/>
    <mergeCell ref="L893:M893"/>
    <mergeCell ref="N893:R893"/>
    <mergeCell ref="S893:W893"/>
    <mergeCell ref="AA893:AB893"/>
    <mergeCell ref="AC893:AD893"/>
    <mergeCell ref="AE893:AF893"/>
    <mergeCell ref="AG893:AM893"/>
    <mergeCell ref="A894:C894"/>
    <mergeCell ref="D894:F894"/>
    <mergeCell ref="G894:J894"/>
    <mergeCell ref="L894:M894"/>
    <mergeCell ref="N894:R894"/>
    <mergeCell ref="S894:W894"/>
    <mergeCell ref="AA894:AB894"/>
    <mergeCell ref="AC894:AD894"/>
    <mergeCell ref="AE894:AF894"/>
    <mergeCell ref="AG894:AM894"/>
    <mergeCell ref="A895:C895"/>
    <mergeCell ref="D895:F895"/>
    <mergeCell ref="G895:J895"/>
    <mergeCell ref="L895:M895"/>
    <mergeCell ref="N895:R895"/>
    <mergeCell ref="S895:W895"/>
    <mergeCell ref="AA895:AB895"/>
    <mergeCell ref="AC895:AD895"/>
    <mergeCell ref="AE895:AF895"/>
    <mergeCell ref="AG895:AM895"/>
    <mergeCell ref="A896:C896"/>
    <mergeCell ref="D896:F896"/>
    <mergeCell ref="G896:J896"/>
    <mergeCell ref="L896:M896"/>
    <mergeCell ref="N896:R896"/>
    <mergeCell ref="S896:W896"/>
    <mergeCell ref="AA896:AB896"/>
    <mergeCell ref="AC896:AD896"/>
    <mergeCell ref="AE896:AF896"/>
    <mergeCell ref="AG896:AM896"/>
    <mergeCell ref="A897:C897"/>
    <mergeCell ref="D897:F897"/>
    <mergeCell ref="G897:J897"/>
    <mergeCell ref="L897:M897"/>
    <mergeCell ref="N897:R897"/>
    <mergeCell ref="S897:W897"/>
    <mergeCell ref="AA897:AB897"/>
    <mergeCell ref="AC897:AD897"/>
    <mergeCell ref="AE897:AF897"/>
    <mergeCell ref="AG897:AM897"/>
    <mergeCell ref="A898:C898"/>
    <mergeCell ref="D898:F898"/>
    <mergeCell ref="G898:J898"/>
    <mergeCell ref="L898:M898"/>
    <mergeCell ref="N898:R898"/>
    <mergeCell ref="S898:W898"/>
    <mergeCell ref="AA898:AB898"/>
    <mergeCell ref="AC898:AD898"/>
    <mergeCell ref="AE898:AF898"/>
    <mergeCell ref="AG898:AM898"/>
    <mergeCell ref="A899:C899"/>
    <mergeCell ref="D899:F899"/>
    <mergeCell ref="G899:J899"/>
    <mergeCell ref="L899:M899"/>
    <mergeCell ref="N899:R899"/>
    <mergeCell ref="S899:W899"/>
    <mergeCell ref="AA899:AB899"/>
    <mergeCell ref="AC899:AD899"/>
    <mergeCell ref="AE899:AF899"/>
    <mergeCell ref="AG899:AM899"/>
    <mergeCell ref="A900:C900"/>
    <mergeCell ref="D900:F900"/>
    <mergeCell ref="G900:J900"/>
    <mergeCell ref="L900:M900"/>
    <mergeCell ref="N900:R900"/>
    <mergeCell ref="S900:W900"/>
    <mergeCell ref="AA900:AB900"/>
    <mergeCell ref="AC900:AD900"/>
    <mergeCell ref="AE900:AF900"/>
    <mergeCell ref="AG900:AM900"/>
    <mergeCell ref="A901:C901"/>
    <mergeCell ref="D901:F901"/>
    <mergeCell ref="G901:J901"/>
    <mergeCell ref="L901:M901"/>
    <mergeCell ref="N901:R901"/>
    <mergeCell ref="S901:W901"/>
    <mergeCell ref="AA901:AB901"/>
    <mergeCell ref="AC901:AD901"/>
    <mergeCell ref="AE901:AF901"/>
    <mergeCell ref="AG901:AM901"/>
    <mergeCell ref="A902:C902"/>
    <mergeCell ref="L902:M902"/>
    <mergeCell ref="N902:R902"/>
    <mergeCell ref="S902:W902"/>
    <mergeCell ref="AA902:AB902"/>
    <mergeCell ref="AC902:AD902"/>
    <mergeCell ref="AE902:AF902"/>
    <mergeCell ref="AG902:AM902"/>
    <mergeCell ref="A903:C903"/>
    <mergeCell ref="L903:M903"/>
    <mergeCell ref="N903:R903"/>
    <mergeCell ref="S903:W903"/>
    <mergeCell ref="AA903:AB903"/>
    <mergeCell ref="AC903:AD903"/>
    <mergeCell ref="AE903:AF903"/>
    <mergeCell ref="AG903:AM903"/>
    <mergeCell ref="A904:C904"/>
    <mergeCell ref="L904:M904"/>
    <mergeCell ref="N904:R904"/>
    <mergeCell ref="S904:W904"/>
    <mergeCell ref="AA904:AB904"/>
    <mergeCell ref="AC904:AD904"/>
    <mergeCell ref="AE904:AF904"/>
    <mergeCell ref="AG904:AM904"/>
    <mergeCell ref="A905:C905"/>
    <mergeCell ref="L905:M905"/>
    <mergeCell ref="N905:R905"/>
    <mergeCell ref="S905:W905"/>
    <mergeCell ref="AA905:AB905"/>
    <mergeCell ref="AC905:AD905"/>
    <mergeCell ref="AE905:AF905"/>
    <mergeCell ref="AG905:AM905"/>
    <mergeCell ref="A906:C906"/>
    <mergeCell ref="L906:M906"/>
    <mergeCell ref="N906:R906"/>
    <mergeCell ref="S906:W906"/>
    <mergeCell ref="AA906:AB906"/>
    <mergeCell ref="AC906:AD906"/>
    <mergeCell ref="AE906:AF906"/>
    <mergeCell ref="AG906:AM906"/>
    <mergeCell ref="A907:C907"/>
    <mergeCell ref="D907:F907"/>
    <mergeCell ref="G907:J907"/>
    <mergeCell ref="L907:M907"/>
    <mergeCell ref="N907:R907"/>
    <mergeCell ref="S907:W907"/>
    <mergeCell ref="AA907:AB907"/>
    <mergeCell ref="AC907:AD907"/>
    <mergeCell ref="AE907:AF907"/>
    <mergeCell ref="AG907:AM907"/>
    <mergeCell ref="A908:C908"/>
    <mergeCell ref="D908:F908"/>
    <mergeCell ref="G908:J908"/>
    <mergeCell ref="L908:M908"/>
    <mergeCell ref="N908:R908"/>
    <mergeCell ref="S908:W908"/>
    <mergeCell ref="AA908:AB908"/>
    <mergeCell ref="AC908:AD908"/>
    <mergeCell ref="AE908:AF908"/>
    <mergeCell ref="AG908:AM908"/>
    <mergeCell ref="A909:C909"/>
    <mergeCell ref="D909:F909"/>
    <mergeCell ref="G909:J909"/>
    <mergeCell ref="L909:M909"/>
    <mergeCell ref="N909:R909"/>
    <mergeCell ref="S909:W909"/>
    <mergeCell ref="AA909:AB909"/>
    <mergeCell ref="AC909:AD909"/>
    <mergeCell ref="AE909:AF909"/>
    <mergeCell ref="AG909:AM909"/>
    <mergeCell ref="A910:C910"/>
    <mergeCell ref="D910:F910"/>
    <mergeCell ref="G910:J910"/>
    <mergeCell ref="L910:M910"/>
    <mergeCell ref="N910:R910"/>
    <mergeCell ref="S910:W910"/>
    <mergeCell ref="AA910:AB910"/>
    <mergeCell ref="AC910:AD910"/>
    <mergeCell ref="AE910:AF910"/>
    <mergeCell ref="AG910:AM910"/>
    <mergeCell ref="A911:C911"/>
    <mergeCell ref="D911:F911"/>
    <mergeCell ref="G911:J911"/>
    <mergeCell ref="L911:M911"/>
    <mergeCell ref="N911:R911"/>
    <mergeCell ref="S911:W911"/>
    <mergeCell ref="AA911:AB911"/>
    <mergeCell ref="AC911:AD911"/>
    <mergeCell ref="AE911:AF911"/>
    <mergeCell ref="AG911:AM911"/>
    <mergeCell ref="A912:C912"/>
    <mergeCell ref="D912:F912"/>
    <mergeCell ref="G912:J912"/>
    <mergeCell ref="L912:M912"/>
    <mergeCell ref="N912:R912"/>
    <mergeCell ref="S912:W912"/>
    <mergeCell ref="AA912:AB912"/>
    <mergeCell ref="AC912:AD912"/>
    <mergeCell ref="AE912:AF912"/>
    <mergeCell ref="AG912:AM912"/>
    <mergeCell ref="A913:C913"/>
    <mergeCell ref="D913:F913"/>
    <mergeCell ref="G913:J913"/>
    <mergeCell ref="L913:M913"/>
    <mergeCell ref="N913:R913"/>
    <mergeCell ref="S913:W913"/>
    <mergeCell ref="AA913:AB913"/>
    <mergeCell ref="AC913:AD913"/>
    <mergeCell ref="AE913:AF913"/>
    <mergeCell ref="AG913:AM913"/>
    <mergeCell ref="A914:C914"/>
    <mergeCell ref="D914:F914"/>
    <mergeCell ref="G914:J914"/>
    <mergeCell ref="L914:M914"/>
    <mergeCell ref="N914:R914"/>
    <mergeCell ref="S914:W914"/>
    <mergeCell ref="AA914:AB914"/>
    <mergeCell ref="AC914:AD914"/>
    <mergeCell ref="AE914:AF914"/>
    <mergeCell ref="AG914:AM914"/>
    <mergeCell ref="A915:C915"/>
    <mergeCell ref="D915:F915"/>
    <mergeCell ref="G915:J915"/>
    <mergeCell ref="L915:M915"/>
    <mergeCell ref="N915:R915"/>
    <mergeCell ref="S915:W915"/>
    <mergeCell ref="AA915:AB915"/>
    <mergeCell ref="AC915:AD915"/>
    <mergeCell ref="AE915:AF915"/>
    <mergeCell ref="AG915:AM915"/>
    <mergeCell ref="A916:C916"/>
    <mergeCell ref="D916:F916"/>
    <mergeCell ref="G916:J916"/>
    <mergeCell ref="L916:M916"/>
    <mergeCell ref="N916:R916"/>
    <mergeCell ref="S916:W916"/>
    <mergeCell ref="AA916:AB916"/>
    <mergeCell ref="AC916:AD916"/>
    <mergeCell ref="AE916:AF916"/>
    <mergeCell ref="AG916:AM916"/>
    <mergeCell ref="A917:C917"/>
    <mergeCell ref="D917:F917"/>
    <mergeCell ref="G917:J917"/>
    <mergeCell ref="L917:M917"/>
    <mergeCell ref="N917:R917"/>
    <mergeCell ref="S917:W917"/>
    <mergeCell ref="AA917:AB917"/>
    <mergeCell ref="AC917:AD917"/>
    <mergeCell ref="AE917:AF917"/>
    <mergeCell ref="AG917:AM917"/>
    <mergeCell ref="A918:C918"/>
    <mergeCell ref="D918:F918"/>
    <mergeCell ref="G918:J918"/>
    <mergeCell ref="L918:M918"/>
    <mergeCell ref="N918:R918"/>
    <mergeCell ref="S918:W918"/>
    <mergeCell ref="AA918:AB918"/>
    <mergeCell ref="AC918:AD918"/>
    <mergeCell ref="AE918:AF918"/>
    <mergeCell ref="AG918:AM918"/>
    <mergeCell ref="A919:C919"/>
    <mergeCell ref="D919:F919"/>
    <mergeCell ref="G919:J919"/>
    <mergeCell ref="L919:M919"/>
    <mergeCell ref="N919:R919"/>
    <mergeCell ref="S919:W919"/>
    <mergeCell ref="AA919:AB919"/>
    <mergeCell ref="AC919:AD919"/>
    <mergeCell ref="AE919:AF919"/>
    <mergeCell ref="AG919:AM919"/>
    <mergeCell ref="A920:C920"/>
    <mergeCell ref="D920:F920"/>
    <mergeCell ref="G920:J920"/>
    <mergeCell ref="L920:M920"/>
    <mergeCell ref="N920:R920"/>
    <mergeCell ref="S920:W920"/>
    <mergeCell ref="AA920:AB920"/>
    <mergeCell ref="AC920:AD920"/>
    <mergeCell ref="AE920:AF920"/>
    <mergeCell ref="AG920:AM920"/>
    <mergeCell ref="A921:C921"/>
    <mergeCell ref="D921:F921"/>
    <mergeCell ref="G921:J921"/>
    <mergeCell ref="L921:M921"/>
    <mergeCell ref="N921:R921"/>
    <mergeCell ref="S921:W921"/>
    <mergeCell ref="AA921:AB921"/>
    <mergeCell ref="AC921:AD921"/>
    <mergeCell ref="AE921:AF921"/>
    <mergeCell ref="AG921:AM921"/>
    <mergeCell ref="A922:C922"/>
    <mergeCell ref="D922:F922"/>
    <mergeCell ref="G922:J922"/>
    <mergeCell ref="L922:M922"/>
    <mergeCell ref="N922:R922"/>
    <mergeCell ref="S922:W922"/>
    <mergeCell ref="AA922:AB922"/>
    <mergeCell ref="AC922:AD922"/>
    <mergeCell ref="AE922:AF922"/>
    <mergeCell ref="AG922:AM922"/>
    <mergeCell ref="A923:C923"/>
    <mergeCell ref="D923:F923"/>
    <mergeCell ref="G923:J923"/>
    <mergeCell ref="L923:M923"/>
    <mergeCell ref="N923:R923"/>
    <mergeCell ref="S923:W923"/>
    <mergeCell ref="AA923:AB923"/>
    <mergeCell ref="AC923:AD923"/>
    <mergeCell ref="AE923:AF923"/>
    <mergeCell ref="AG923:AM923"/>
    <mergeCell ref="A924:C924"/>
    <mergeCell ref="D924:F924"/>
    <mergeCell ref="G924:J924"/>
    <mergeCell ref="L924:M924"/>
    <mergeCell ref="N924:R924"/>
    <mergeCell ref="S924:W924"/>
    <mergeCell ref="AA924:AB924"/>
    <mergeCell ref="AC924:AD924"/>
    <mergeCell ref="AE924:AF924"/>
    <mergeCell ref="AG924:AM924"/>
    <mergeCell ref="A925:C925"/>
    <mergeCell ref="D925:F925"/>
    <mergeCell ref="G925:J925"/>
    <mergeCell ref="L925:M925"/>
    <mergeCell ref="N925:R925"/>
    <mergeCell ref="S925:W925"/>
    <mergeCell ref="AA925:AB925"/>
    <mergeCell ref="AC925:AD925"/>
    <mergeCell ref="AE925:AF925"/>
    <mergeCell ref="AG925:AM925"/>
    <mergeCell ref="A926:C926"/>
    <mergeCell ref="D926:F926"/>
    <mergeCell ref="G926:J926"/>
    <mergeCell ref="L926:M926"/>
    <mergeCell ref="N926:R926"/>
    <mergeCell ref="S926:W926"/>
    <mergeCell ref="AA926:AB926"/>
    <mergeCell ref="AC926:AD926"/>
    <mergeCell ref="AE926:AF926"/>
    <mergeCell ref="AG926:AM926"/>
    <mergeCell ref="A927:C927"/>
    <mergeCell ref="D927:F927"/>
    <mergeCell ref="G927:J927"/>
    <mergeCell ref="L927:M927"/>
    <mergeCell ref="N927:R927"/>
    <mergeCell ref="S927:W927"/>
    <mergeCell ref="AA927:AB927"/>
    <mergeCell ref="AC927:AD927"/>
    <mergeCell ref="AE927:AF927"/>
    <mergeCell ref="AG927:AM927"/>
    <mergeCell ref="A928:C928"/>
    <mergeCell ref="D928:F928"/>
    <mergeCell ref="G928:J928"/>
    <mergeCell ref="L928:M928"/>
    <mergeCell ref="N928:R928"/>
    <mergeCell ref="S928:W928"/>
    <mergeCell ref="AA928:AB928"/>
    <mergeCell ref="AC928:AD928"/>
    <mergeCell ref="AE928:AF928"/>
    <mergeCell ref="AG928:AM928"/>
    <mergeCell ref="A929:C929"/>
    <mergeCell ref="D929:F929"/>
    <mergeCell ref="G929:J929"/>
    <mergeCell ref="L929:M929"/>
    <mergeCell ref="N929:R929"/>
    <mergeCell ref="S929:W929"/>
    <mergeCell ref="AA929:AB929"/>
    <mergeCell ref="AC929:AD929"/>
    <mergeCell ref="AE929:AF929"/>
    <mergeCell ref="AG929:AM929"/>
    <mergeCell ref="A930:C930"/>
    <mergeCell ref="D930:F930"/>
    <mergeCell ref="G930:J930"/>
    <mergeCell ref="L930:M930"/>
    <mergeCell ref="N930:R930"/>
    <mergeCell ref="S930:W930"/>
    <mergeCell ref="AA930:AB930"/>
    <mergeCell ref="AC930:AD930"/>
    <mergeCell ref="AE930:AF930"/>
    <mergeCell ref="AG930:AM930"/>
    <mergeCell ref="A931:C931"/>
    <mergeCell ref="D931:F931"/>
    <mergeCell ref="G931:J931"/>
    <mergeCell ref="L931:M931"/>
    <mergeCell ref="N931:R931"/>
    <mergeCell ref="S931:W931"/>
    <mergeCell ref="AA931:AB931"/>
    <mergeCell ref="AC931:AD931"/>
    <mergeCell ref="AE931:AF931"/>
    <mergeCell ref="AG931:AM931"/>
    <mergeCell ref="A932:C932"/>
    <mergeCell ref="D932:F932"/>
    <mergeCell ref="G932:J932"/>
    <mergeCell ref="L932:M932"/>
    <mergeCell ref="N932:R932"/>
    <mergeCell ref="S932:W932"/>
    <mergeCell ref="AA932:AB932"/>
    <mergeCell ref="AC932:AD932"/>
    <mergeCell ref="AE932:AF932"/>
    <mergeCell ref="AG932:AM932"/>
    <mergeCell ref="A933:C933"/>
    <mergeCell ref="D933:F933"/>
    <mergeCell ref="G933:J933"/>
    <mergeCell ref="L933:M933"/>
    <mergeCell ref="N933:R933"/>
    <mergeCell ref="S933:W933"/>
    <mergeCell ref="AA933:AB933"/>
    <mergeCell ref="AC933:AD933"/>
    <mergeCell ref="AE933:AF933"/>
    <mergeCell ref="AG933:AM933"/>
    <mergeCell ref="A934:C934"/>
    <mergeCell ref="D934:F934"/>
    <mergeCell ref="G934:J934"/>
    <mergeCell ref="L934:M934"/>
    <mergeCell ref="N934:R934"/>
    <mergeCell ref="S934:W934"/>
    <mergeCell ref="AA934:AB934"/>
    <mergeCell ref="AC934:AD934"/>
    <mergeCell ref="AE934:AF934"/>
    <mergeCell ref="AG934:AM934"/>
    <mergeCell ref="A935:C935"/>
    <mergeCell ref="D935:F935"/>
    <mergeCell ref="G935:J935"/>
    <mergeCell ref="L935:M935"/>
    <mergeCell ref="N935:R935"/>
    <mergeCell ref="S935:W935"/>
    <mergeCell ref="AA935:AB935"/>
    <mergeCell ref="AC935:AD935"/>
    <mergeCell ref="AE935:AF935"/>
    <mergeCell ref="AG935:AM935"/>
    <mergeCell ref="A936:C936"/>
    <mergeCell ref="D936:F936"/>
    <mergeCell ref="G936:J936"/>
    <mergeCell ref="L936:M936"/>
    <mergeCell ref="N936:R936"/>
    <mergeCell ref="S936:W936"/>
    <mergeCell ref="AA936:AB936"/>
    <mergeCell ref="AC936:AD936"/>
    <mergeCell ref="AE936:AF936"/>
    <mergeCell ref="AG936:AM936"/>
    <mergeCell ref="A937:C937"/>
    <mergeCell ref="D937:F937"/>
    <mergeCell ref="G937:J937"/>
    <mergeCell ref="L937:M937"/>
    <mergeCell ref="N937:R937"/>
    <mergeCell ref="S937:W937"/>
    <mergeCell ref="AA937:AB937"/>
    <mergeCell ref="AC937:AD937"/>
    <mergeCell ref="AE937:AF937"/>
    <mergeCell ref="AG937:AM937"/>
    <mergeCell ref="A938:C938"/>
    <mergeCell ref="D938:F938"/>
    <mergeCell ref="G938:J938"/>
    <mergeCell ref="L938:M938"/>
    <mergeCell ref="N938:R938"/>
    <mergeCell ref="S938:W938"/>
    <mergeCell ref="AA938:AB938"/>
    <mergeCell ref="AC938:AD938"/>
    <mergeCell ref="AE938:AF938"/>
    <mergeCell ref="AG938:AM938"/>
    <mergeCell ref="A939:C939"/>
    <mergeCell ref="D939:F939"/>
    <mergeCell ref="G939:J939"/>
    <mergeCell ref="L939:M939"/>
    <mergeCell ref="N939:R939"/>
    <mergeCell ref="S939:W939"/>
    <mergeCell ref="AA939:AB939"/>
    <mergeCell ref="AC939:AD939"/>
    <mergeCell ref="AE939:AF939"/>
    <mergeCell ref="AG939:AM939"/>
    <mergeCell ref="A940:C940"/>
    <mergeCell ref="D940:F940"/>
    <mergeCell ref="G940:J940"/>
    <mergeCell ref="L940:M940"/>
    <mergeCell ref="N940:R940"/>
    <mergeCell ref="S940:W940"/>
    <mergeCell ref="AA940:AB940"/>
    <mergeCell ref="AC940:AD940"/>
    <mergeCell ref="AE940:AF940"/>
    <mergeCell ref="AG940:AM940"/>
    <mergeCell ref="A941:C941"/>
    <mergeCell ref="D941:F941"/>
    <mergeCell ref="G941:J941"/>
    <mergeCell ref="L941:M941"/>
    <mergeCell ref="N941:R941"/>
    <mergeCell ref="S941:W941"/>
    <mergeCell ref="AA941:AB941"/>
    <mergeCell ref="AC941:AD941"/>
    <mergeCell ref="AE941:AF941"/>
    <mergeCell ref="AG941:AM941"/>
  </mergeCells>
  <conditionalFormatting sqref="AC18:AD18 AC312:AD384 AC115:AD115 AC942:AD942">
    <cfRule type="expression" dxfId="1727" priority="1860">
      <formula>$AE18&lt;&gt;""</formula>
    </cfRule>
  </conditionalFormatting>
  <conditionalFormatting sqref="AE311:AF311 AE316:AF384 AE18:AF18 AE115:AF115 AE942:AF942">
    <cfRule type="expression" dxfId="1726" priority="1868">
      <formula>$AC18="Yes"</formula>
    </cfRule>
  </conditionalFormatting>
  <conditionalFormatting sqref="AC311:AD311">
    <cfRule type="expression" dxfId="1725" priority="1867">
      <formula>$AE311&lt;&gt;""</formula>
    </cfRule>
  </conditionalFormatting>
  <conditionalFormatting sqref="AE307:AF310">
    <cfRule type="expression" dxfId="1724" priority="1863">
      <formula>$AC307="Yes"</formula>
    </cfRule>
  </conditionalFormatting>
  <conditionalFormatting sqref="AC307:AD310">
    <cfRule type="expression" dxfId="1723" priority="1862">
      <formula>$AE307&lt;&gt;""</formula>
    </cfRule>
  </conditionalFormatting>
  <conditionalFormatting sqref="AE312:AF315">
    <cfRule type="expression" dxfId="1722" priority="1861">
      <formula>$AC312="Yes"</formula>
    </cfRule>
  </conditionalFormatting>
  <conditionalFormatting sqref="AE943:AF943">
    <cfRule type="expression" dxfId="1721" priority="1857">
      <formula>$AC943="Yes"</formula>
    </cfRule>
  </conditionalFormatting>
  <conditionalFormatting sqref="AC943:AD943">
    <cfRule type="expression" dxfId="1720" priority="1856">
      <formula>$AE943&lt;&gt;""</formula>
    </cfRule>
  </conditionalFormatting>
  <conditionalFormatting sqref="AA307:AB384 AA18:AB18 AA115:AB115 AA942:AB943">
    <cfRule type="cellIs" dxfId="1719" priority="1850" operator="equal">
      <formula>"PTC"</formula>
    </cfRule>
  </conditionalFormatting>
  <conditionalFormatting sqref="AN18 AN306:AN384 AN115 AN942:AN943">
    <cfRule type="cellIs" dxfId="1718" priority="1847" operator="equal">
      <formula>$AQ$1</formula>
    </cfRule>
    <cfRule type="cellIs" dxfId="1717" priority="1848" operator="greaterThanOrEqual">
      <formula>6</formula>
    </cfRule>
    <cfRule type="cellIs" dxfId="1716" priority="1849" operator="lessThan">
      <formula>6</formula>
    </cfRule>
  </conditionalFormatting>
  <conditionalFormatting sqref="AR18:AS18 AR306:AR384 AR115 AR942:AR945 AS19:AS945">
    <cfRule type="cellIs" dxfId="1715" priority="1844" operator="equal">
      <formula>TRUE</formula>
    </cfRule>
  </conditionalFormatting>
  <conditionalFormatting sqref="AO18:AP18 AO307:AP384 AO115:AP115 AO942:AP943">
    <cfRule type="expression" dxfId="1714" priority="1840" stopIfTrue="1">
      <formula>$K18="Tier 1"</formula>
    </cfRule>
  </conditionalFormatting>
  <conditionalFormatting sqref="AC306:AD306">
    <cfRule type="expression" dxfId="1713" priority="1838">
      <formula>$AE306&lt;&gt;""</formula>
    </cfRule>
  </conditionalFormatting>
  <conditionalFormatting sqref="AE306:AF306">
    <cfRule type="expression" dxfId="1712" priority="1839">
      <formula>$AC306="Yes"</formula>
    </cfRule>
  </conditionalFormatting>
  <conditionalFormatting sqref="AP306">
    <cfRule type="cellIs" dxfId="1711" priority="1836" operator="greaterThanOrEqual">
      <formula>6</formula>
    </cfRule>
    <cfRule type="cellIs" dxfId="1710" priority="1837" operator="lessThan">
      <formula>6</formula>
    </cfRule>
  </conditionalFormatting>
  <conditionalFormatting sqref="AP306">
    <cfRule type="cellIs" dxfId="1709" priority="1835" operator="equal">
      <formula>$AQ$1</formula>
    </cfRule>
  </conditionalFormatting>
  <conditionalFormatting sqref="AN306">
    <cfRule type="cellIs" dxfId="1708" priority="1831" operator="equal">
      <formula>$AQ$1</formula>
    </cfRule>
    <cfRule type="cellIs" dxfId="1707" priority="1832" operator="greaterThanOrEqual">
      <formula>6</formula>
    </cfRule>
    <cfRule type="cellIs" dxfId="1706" priority="1833" operator="lessThan">
      <formula>6</formula>
    </cfRule>
  </conditionalFormatting>
  <conditionalFormatting sqref="AO306:AP306 AO298 AO290 AO282 AO274 AO198 AO190 AO182 AO174 AO157 AO149 AO132 AO124 AO116 AO108 AO100 AO92 AO84 AO76 AO68 AO60 AO52 AO44 AO36 AO28 AO20 AO140:AO141 AO165:AO166">
    <cfRule type="expression" dxfId="1705" priority="1829" stopIfTrue="1">
      <formula>$K20="Tier 1"</formula>
    </cfRule>
    <cfRule type="cellIs" dxfId="1704" priority="1830" operator="equal">
      <formula>$AQ$1</formula>
    </cfRule>
  </conditionalFormatting>
  <conditionalFormatting sqref="AA306:AB306">
    <cfRule type="cellIs" dxfId="1703" priority="1828" operator="equal">
      <formula>"PTC"</formula>
    </cfRule>
  </conditionalFormatting>
  <conditionalFormatting sqref="AP18 AP306:AP384 AP115 AP942:AP943">
    <cfRule type="cellIs" dxfId="1702" priority="1845" operator="equal">
      <formula>$AQ$1</formula>
    </cfRule>
    <cfRule type="cellIs" dxfId="1701" priority="1853" operator="equal">
      <formula>$AQ$1</formula>
    </cfRule>
    <cfRule type="cellIs" dxfId="1700" priority="1858" operator="greaterThanOrEqual">
      <formula>6</formula>
    </cfRule>
    <cfRule type="cellIs" dxfId="1699" priority="1859" operator="lessThan">
      <formula>6</formula>
    </cfRule>
  </conditionalFormatting>
  <conditionalFormatting sqref="AC304:AD305">
    <cfRule type="expression" dxfId="1698" priority="1820">
      <formula>$AE304&lt;&gt;""</formula>
    </cfRule>
  </conditionalFormatting>
  <conditionalFormatting sqref="AE303:AF303">
    <cfRule type="expression" dxfId="1697" priority="1825">
      <formula>$AC303="Yes"</formula>
    </cfRule>
  </conditionalFormatting>
  <conditionalFormatting sqref="AC303:AD303">
    <cfRule type="expression" dxfId="1696" priority="1824">
      <formula>$AE303&lt;&gt;""</formula>
    </cfRule>
  </conditionalFormatting>
  <conditionalFormatting sqref="AE299:AF302">
    <cfRule type="expression" dxfId="1695" priority="1823">
      <formula>$AC299="Yes"</formula>
    </cfRule>
  </conditionalFormatting>
  <conditionalFormatting sqref="AC299:AD302">
    <cfRule type="expression" dxfId="1694" priority="1822">
      <formula>$AE299&lt;&gt;""</formula>
    </cfRule>
  </conditionalFormatting>
  <conditionalFormatting sqref="AE304:AF305">
    <cfRule type="expression" dxfId="1693" priority="1821">
      <formula>$AC304="Yes"</formula>
    </cfRule>
  </conditionalFormatting>
  <conditionalFormatting sqref="AA299:AB305">
    <cfRule type="cellIs" dxfId="1692" priority="1816" operator="equal">
      <formula>"PTC"</formula>
    </cfRule>
  </conditionalFormatting>
  <conditionalFormatting sqref="AN298:AN305">
    <cfRule type="cellIs" dxfId="1691" priority="1813" operator="equal">
      <formula>$AQ$1</formula>
    </cfRule>
    <cfRule type="cellIs" dxfId="1690" priority="1814" operator="greaterThanOrEqual">
      <formula>6</formula>
    </cfRule>
    <cfRule type="cellIs" dxfId="1689" priority="1815" operator="lessThan">
      <formula>6</formula>
    </cfRule>
  </conditionalFormatting>
  <conditionalFormatting sqref="AR298:AR305">
    <cfRule type="cellIs" dxfId="1688" priority="1811" operator="equal">
      <formula>TRUE</formula>
    </cfRule>
  </conditionalFormatting>
  <conditionalFormatting sqref="AO299:AP305">
    <cfRule type="expression" dxfId="1687" priority="1810" stopIfTrue="1">
      <formula>$K299="Tier 1"</formula>
    </cfRule>
  </conditionalFormatting>
  <conditionalFormatting sqref="AC298:AD298">
    <cfRule type="expression" dxfId="1686" priority="1808">
      <formula>$AE298&lt;&gt;""</formula>
    </cfRule>
  </conditionalFormatting>
  <conditionalFormatting sqref="AE298:AF298">
    <cfRule type="expression" dxfId="1685" priority="1809">
      <formula>$AC298="Yes"</formula>
    </cfRule>
  </conditionalFormatting>
  <conditionalFormatting sqref="AN298">
    <cfRule type="cellIs" dxfId="1684" priority="1802" operator="equal">
      <formula>$AQ$1</formula>
    </cfRule>
    <cfRule type="cellIs" dxfId="1683" priority="1803" operator="greaterThanOrEqual">
      <formula>6</formula>
    </cfRule>
    <cfRule type="cellIs" dxfId="1682" priority="1804" operator="lessThan">
      <formula>6</formula>
    </cfRule>
  </conditionalFormatting>
  <conditionalFormatting sqref="AA298:AB298">
    <cfRule type="cellIs" dxfId="1681" priority="1799" operator="equal">
      <formula>"PTC"</formula>
    </cfRule>
  </conditionalFormatting>
  <conditionalFormatting sqref="AP299:AP305">
    <cfRule type="cellIs" dxfId="1680" priority="1812" operator="equal">
      <formula>$AQ$1</formula>
    </cfRule>
    <cfRule type="cellIs" dxfId="1679" priority="1817" operator="equal">
      <formula>$AQ$1</formula>
    </cfRule>
    <cfRule type="cellIs" dxfId="1678" priority="1818" operator="greaterThanOrEqual">
      <formula>6</formula>
    </cfRule>
    <cfRule type="cellIs" dxfId="1677" priority="1819" operator="lessThan">
      <formula>6</formula>
    </cfRule>
  </conditionalFormatting>
  <conditionalFormatting sqref="AC296:AD297">
    <cfRule type="expression" dxfId="1676" priority="1793">
      <formula>$AE296&lt;&gt;""</formula>
    </cfRule>
  </conditionalFormatting>
  <conditionalFormatting sqref="AE295:AF295">
    <cfRule type="expression" dxfId="1675" priority="1798">
      <formula>$AC295="Yes"</formula>
    </cfRule>
  </conditionalFormatting>
  <conditionalFormatting sqref="AC295:AD295">
    <cfRule type="expression" dxfId="1674" priority="1797">
      <formula>$AE295&lt;&gt;""</formula>
    </cfRule>
  </conditionalFormatting>
  <conditionalFormatting sqref="AE291:AF294">
    <cfRule type="expression" dxfId="1673" priority="1796">
      <formula>$AC291="Yes"</formula>
    </cfRule>
  </conditionalFormatting>
  <conditionalFormatting sqref="AC291:AD294">
    <cfRule type="expression" dxfId="1672" priority="1795">
      <formula>$AE291&lt;&gt;""</formula>
    </cfRule>
  </conditionalFormatting>
  <conditionalFormatting sqref="AE296:AF297">
    <cfRule type="expression" dxfId="1671" priority="1794">
      <formula>$AC296="Yes"</formula>
    </cfRule>
  </conditionalFormatting>
  <conditionalFormatting sqref="AA291:AB297">
    <cfRule type="cellIs" dxfId="1670" priority="1789" operator="equal">
      <formula>"PTC"</formula>
    </cfRule>
  </conditionalFormatting>
  <conditionalFormatting sqref="AN290:AN297">
    <cfRule type="cellIs" dxfId="1669" priority="1786" operator="equal">
      <formula>$AQ$1</formula>
    </cfRule>
    <cfRule type="cellIs" dxfId="1668" priority="1787" operator="greaterThanOrEqual">
      <formula>6</formula>
    </cfRule>
    <cfRule type="cellIs" dxfId="1667" priority="1788" operator="lessThan">
      <formula>6</formula>
    </cfRule>
  </conditionalFormatting>
  <conditionalFormatting sqref="AR290:AR297">
    <cfRule type="cellIs" dxfId="1666" priority="1784" operator="equal">
      <formula>TRUE</formula>
    </cfRule>
  </conditionalFormatting>
  <conditionalFormatting sqref="AO291:AP297">
    <cfRule type="expression" dxfId="1665" priority="1783" stopIfTrue="1">
      <formula>$K291="Tier 1"</formula>
    </cfRule>
  </conditionalFormatting>
  <conditionalFormatting sqref="AC290:AD290">
    <cfRule type="expression" dxfId="1664" priority="1781">
      <formula>$AE290&lt;&gt;""</formula>
    </cfRule>
  </conditionalFormatting>
  <conditionalFormatting sqref="AE290:AF290">
    <cfRule type="expression" dxfId="1663" priority="1782">
      <formula>$AC290="Yes"</formula>
    </cfRule>
  </conditionalFormatting>
  <conditionalFormatting sqref="AN290">
    <cfRule type="cellIs" dxfId="1662" priority="1775" operator="equal">
      <formula>$AQ$1</formula>
    </cfRule>
    <cfRule type="cellIs" dxfId="1661" priority="1776" operator="greaterThanOrEqual">
      <formula>6</formula>
    </cfRule>
    <cfRule type="cellIs" dxfId="1660" priority="1777" operator="lessThan">
      <formula>6</formula>
    </cfRule>
  </conditionalFormatting>
  <conditionalFormatting sqref="AA290:AB290">
    <cfRule type="cellIs" dxfId="1659" priority="1772" operator="equal">
      <formula>"PTC"</formula>
    </cfRule>
  </conditionalFormatting>
  <conditionalFormatting sqref="AP291:AP297">
    <cfRule type="cellIs" dxfId="1658" priority="1785" operator="equal">
      <formula>$AQ$1</formula>
    </cfRule>
    <cfRule type="cellIs" dxfId="1657" priority="1790" operator="equal">
      <formula>$AQ$1</formula>
    </cfRule>
    <cfRule type="cellIs" dxfId="1656" priority="1791" operator="greaterThanOrEqual">
      <formula>6</formula>
    </cfRule>
    <cfRule type="cellIs" dxfId="1655" priority="1792" operator="lessThan">
      <formula>6</formula>
    </cfRule>
  </conditionalFormatting>
  <conditionalFormatting sqref="AC288:AD289">
    <cfRule type="expression" dxfId="1654" priority="1766">
      <formula>$AE288&lt;&gt;""</formula>
    </cfRule>
  </conditionalFormatting>
  <conditionalFormatting sqref="AE287:AF287">
    <cfRule type="expression" dxfId="1653" priority="1771">
      <formula>$AC287="Yes"</formula>
    </cfRule>
  </conditionalFormatting>
  <conditionalFormatting sqref="AC287:AD287">
    <cfRule type="expression" dxfId="1652" priority="1770">
      <formula>$AE287&lt;&gt;""</formula>
    </cfRule>
  </conditionalFormatting>
  <conditionalFormatting sqref="AE283:AF286">
    <cfRule type="expression" dxfId="1651" priority="1769">
      <formula>$AC283="Yes"</formula>
    </cfRule>
  </conditionalFormatting>
  <conditionalFormatting sqref="AC283:AD286">
    <cfRule type="expression" dxfId="1650" priority="1768">
      <formula>$AE283&lt;&gt;""</formula>
    </cfRule>
  </conditionalFormatting>
  <conditionalFormatting sqref="AE288:AF289">
    <cfRule type="expression" dxfId="1649" priority="1767">
      <formula>$AC288="Yes"</formula>
    </cfRule>
  </conditionalFormatting>
  <conditionalFormatting sqref="AA283:AB289">
    <cfRule type="cellIs" dxfId="1648" priority="1762" operator="equal">
      <formula>"PTC"</formula>
    </cfRule>
  </conditionalFormatting>
  <conditionalFormatting sqref="AN282:AN289">
    <cfRule type="cellIs" dxfId="1647" priority="1759" operator="equal">
      <formula>$AQ$1</formula>
    </cfRule>
    <cfRule type="cellIs" dxfId="1646" priority="1760" operator="greaterThanOrEqual">
      <formula>6</formula>
    </cfRule>
    <cfRule type="cellIs" dxfId="1645" priority="1761" operator="lessThan">
      <formula>6</formula>
    </cfRule>
  </conditionalFormatting>
  <conditionalFormatting sqref="AR282:AR289">
    <cfRule type="cellIs" dxfId="1644" priority="1757" operator="equal">
      <formula>TRUE</formula>
    </cfRule>
  </conditionalFormatting>
  <conditionalFormatting sqref="AO283:AP289">
    <cfRule type="expression" dxfId="1643" priority="1756" stopIfTrue="1">
      <formula>$K283="Tier 1"</formula>
    </cfRule>
  </conditionalFormatting>
  <conditionalFormatting sqref="AC282:AD282">
    <cfRule type="expression" dxfId="1642" priority="1754">
      <formula>$AE282&lt;&gt;""</formula>
    </cfRule>
  </conditionalFormatting>
  <conditionalFormatting sqref="AE282:AF282">
    <cfRule type="expression" dxfId="1641" priority="1755">
      <formula>$AC282="Yes"</formula>
    </cfRule>
  </conditionalFormatting>
  <conditionalFormatting sqref="AN282">
    <cfRule type="cellIs" dxfId="1640" priority="1748" operator="equal">
      <formula>$AQ$1</formula>
    </cfRule>
    <cfRule type="cellIs" dxfId="1639" priority="1749" operator="greaterThanOrEqual">
      <formula>6</formula>
    </cfRule>
    <cfRule type="cellIs" dxfId="1638" priority="1750" operator="lessThan">
      <formula>6</formula>
    </cfRule>
  </conditionalFormatting>
  <conditionalFormatting sqref="AA282:AB282">
    <cfRule type="cellIs" dxfId="1637" priority="1745" operator="equal">
      <formula>"PTC"</formula>
    </cfRule>
  </conditionalFormatting>
  <conditionalFormatting sqref="AP283:AP289">
    <cfRule type="cellIs" dxfId="1636" priority="1758" operator="equal">
      <formula>$AQ$1</formula>
    </cfRule>
    <cfRule type="cellIs" dxfId="1635" priority="1763" operator="equal">
      <formula>$AQ$1</formula>
    </cfRule>
    <cfRule type="cellIs" dxfId="1634" priority="1764" operator="greaterThanOrEqual">
      <formula>6</formula>
    </cfRule>
    <cfRule type="cellIs" dxfId="1633" priority="1765" operator="lessThan">
      <formula>6</formula>
    </cfRule>
  </conditionalFormatting>
  <conditionalFormatting sqref="AC280:AD281">
    <cfRule type="expression" dxfId="1632" priority="1739">
      <formula>$AE280&lt;&gt;""</formula>
    </cfRule>
  </conditionalFormatting>
  <conditionalFormatting sqref="AE279:AF279">
    <cfRule type="expression" dxfId="1631" priority="1744">
      <formula>$AC279="Yes"</formula>
    </cfRule>
  </conditionalFormatting>
  <conditionalFormatting sqref="AC279:AD279">
    <cfRule type="expression" dxfId="1630" priority="1743">
      <formula>$AE279&lt;&gt;""</formula>
    </cfRule>
  </conditionalFormatting>
  <conditionalFormatting sqref="AE275:AF278">
    <cfRule type="expression" dxfId="1629" priority="1742">
      <formula>$AC275="Yes"</formula>
    </cfRule>
  </conditionalFormatting>
  <conditionalFormatting sqref="AC275:AD278">
    <cfRule type="expression" dxfId="1628" priority="1741">
      <formula>$AE275&lt;&gt;""</formula>
    </cfRule>
  </conditionalFormatting>
  <conditionalFormatting sqref="AE280:AF281">
    <cfRule type="expression" dxfId="1627" priority="1740">
      <formula>$AC280="Yes"</formula>
    </cfRule>
  </conditionalFormatting>
  <conditionalFormatting sqref="AA275:AB281">
    <cfRule type="cellIs" dxfId="1626" priority="1735" operator="equal">
      <formula>"PTC"</formula>
    </cfRule>
  </conditionalFormatting>
  <conditionalFormatting sqref="AN274:AN281">
    <cfRule type="cellIs" dxfId="1625" priority="1732" operator="equal">
      <formula>$AQ$1</formula>
    </cfRule>
    <cfRule type="cellIs" dxfId="1624" priority="1733" operator="greaterThanOrEqual">
      <formula>6</formula>
    </cfRule>
    <cfRule type="cellIs" dxfId="1623" priority="1734" operator="lessThan">
      <formula>6</formula>
    </cfRule>
  </conditionalFormatting>
  <conditionalFormatting sqref="AR274:AR281">
    <cfRule type="cellIs" dxfId="1622" priority="1730" operator="equal">
      <formula>TRUE</formula>
    </cfRule>
  </conditionalFormatting>
  <conditionalFormatting sqref="AO275:AP281">
    <cfRule type="expression" dxfId="1621" priority="1729" stopIfTrue="1">
      <formula>$K275="Tier 1"</formula>
    </cfRule>
  </conditionalFormatting>
  <conditionalFormatting sqref="AC274:AD274">
    <cfRule type="expression" dxfId="1620" priority="1727">
      <formula>$AE274&lt;&gt;""</formula>
    </cfRule>
  </conditionalFormatting>
  <conditionalFormatting sqref="AE274:AF274">
    <cfRule type="expression" dxfId="1619" priority="1728">
      <formula>$AC274="Yes"</formula>
    </cfRule>
  </conditionalFormatting>
  <conditionalFormatting sqref="AN274">
    <cfRule type="cellIs" dxfId="1618" priority="1721" operator="equal">
      <formula>$AQ$1</formula>
    </cfRule>
    <cfRule type="cellIs" dxfId="1617" priority="1722" operator="greaterThanOrEqual">
      <formula>6</formula>
    </cfRule>
    <cfRule type="cellIs" dxfId="1616" priority="1723" operator="lessThan">
      <formula>6</formula>
    </cfRule>
  </conditionalFormatting>
  <conditionalFormatting sqref="AA274:AB274">
    <cfRule type="cellIs" dxfId="1615" priority="1718" operator="equal">
      <formula>"PTC"</formula>
    </cfRule>
  </conditionalFormatting>
  <conditionalFormatting sqref="AP275:AP281">
    <cfRule type="cellIs" dxfId="1614" priority="1731" operator="equal">
      <formula>$AQ$1</formula>
    </cfRule>
    <cfRule type="cellIs" dxfId="1613" priority="1736" operator="equal">
      <formula>$AQ$1</formula>
    </cfRule>
    <cfRule type="cellIs" dxfId="1612" priority="1737" operator="greaterThanOrEqual">
      <formula>6</formula>
    </cfRule>
    <cfRule type="cellIs" dxfId="1611" priority="1738" operator="lessThan">
      <formula>6</formula>
    </cfRule>
  </conditionalFormatting>
  <conditionalFormatting sqref="AC204:AD273">
    <cfRule type="expression" dxfId="1610" priority="1712">
      <formula>$AE204&lt;&gt;""</formula>
    </cfRule>
  </conditionalFormatting>
  <conditionalFormatting sqref="AE203:AF203 AE208:AF273">
    <cfRule type="expression" dxfId="1609" priority="1717">
      <formula>$AC203="Yes"</formula>
    </cfRule>
  </conditionalFormatting>
  <conditionalFormatting sqref="AC203:AD203">
    <cfRule type="expression" dxfId="1608" priority="1716">
      <formula>$AE203&lt;&gt;""</formula>
    </cfRule>
  </conditionalFormatting>
  <conditionalFormatting sqref="AE199:AF202">
    <cfRule type="expression" dxfId="1607" priority="1715">
      <formula>$AC199="Yes"</formula>
    </cfRule>
  </conditionalFormatting>
  <conditionalFormatting sqref="AC199:AD202">
    <cfRule type="expression" dxfId="1606" priority="1714">
      <formula>$AE199&lt;&gt;""</formula>
    </cfRule>
  </conditionalFormatting>
  <conditionalFormatting sqref="AE204:AF207">
    <cfRule type="expression" dxfId="1605" priority="1713">
      <formula>$AC204="Yes"</formula>
    </cfRule>
  </conditionalFormatting>
  <conditionalFormatting sqref="AA199:AB273">
    <cfRule type="cellIs" dxfId="1604" priority="1708" operator="equal">
      <formula>"PTC"</formula>
    </cfRule>
  </conditionalFormatting>
  <conditionalFormatting sqref="AN198:AN273">
    <cfRule type="cellIs" dxfId="1603" priority="1705" operator="equal">
      <formula>$AQ$1</formula>
    </cfRule>
    <cfRule type="cellIs" dxfId="1602" priority="1706" operator="greaterThanOrEqual">
      <formula>6</formula>
    </cfRule>
    <cfRule type="cellIs" dxfId="1601" priority="1707" operator="lessThan">
      <formula>6</formula>
    </cfRule>
  </conditionalFormatting>
  <conditionalFormatting sqref="AR198:AR273">
    <cfRule type="cellIs" dxfId="1600" priority="1703" operator="equal">
      <formula>TRUE</formula>
    </cfRule>
  </conditionalFormatting>
  <conditionalFormatting sqref="AO199:AP273">
    <cfRule type="expression" dxfId="1599" priority="1702" stopIfTrue="1">
      <formula>$K199="Tier 1"</formula>
    </cfRule>
  </conditionalFormatting>
  <conditionalFormatting sqref="AC198:AD198">
    <cfRule type="expression" dxfId="1598" priority="1700">
      <formula>$AE198&lt;&gt;""</formula>
    </cfRule>
  </conditionalFormatting>
  <conditionalFormatting sqref="AE198:AF198">
    <cfRule type="expression" dxfId="1597" priority="1701">
      <formula>$AC198="Yes"</formula>
    </cfRule>
  </conditionalFormatting>
  <conditionalFormatting sqref="AN198">
    <cfRule type="cellIs" dxfId="1596" priority="1694" operator="equal">
      <formula>$AQ$1</formula>
    </cfRule>
    <cfRule type="cellIs" dxfId="1595" priority="1695" operator="greaterThanOrEqual">
      <formula>6</formula>
    </cfRule>
    <cfRule type="cellIs" dxfId="1594" priority="1696" operator="lessThan">
      <formula>6</formula>
    </cfRule>
  </conditionalFormatting>
  <conditionalFormatting sqref="AA198:AB198">
    <cfRule type="cellIs" dxfId="1593" priority="1691" operator="equal">
      <formula>"PTC"</formula>
    </cfRule>
  </conditionalFormatting>
  <conditionalFormatting sqref="AP199:AP273">
    <cfRule type="cellIs" dxfId="1592" priority="1704" operator="equal">
      <formula>$AQ$1</formula>
    </cfRule>
    <cfRule type="cellIs" dxfId="1591" priority="1709" operator="equal">
      <formula>$AQ$1</formula>
    </cfRule>
    <cfRule type="cellIs" dxfId="1590" priority="1710" operator="greaterThanOrEqual">
      <formula>6</formula>
    </cfRule>
    <cfRule type="cellIs" dxfId="1589" priority="1711" operator="lessThan">
      <formula>6</formula>
    </cfRule>
  </conditionalFormatting>
  <conditionalFormatting sqref="AC196:AD197">
    <cfRule type="expression" dxfId="1588" priority="1685">
      <formula>$AE196&lt;&gt;""</formula>
    </cfRule>
  </conditionalFormatting>
  <conditionalFormatting sqref="AE195:AF195">
    <cfRule type="expression" dxfId="1587" priority="1690">
      <formula>$AC195="Yes"</formula>
    </cfRule>
  </conditionalFormatting>
  <conditionalFormatting sqref="AC195:AD195">
    <cfRule type="expression" dxfId="1586" priority="1689">
      <formula>$AE195&lt;&gt;""</formula>
    </cfRule>
  </conditionalFormatting>
  <conditionalFormatting sqref="AE191:AF194">
    <cfRule type="expression" dxfId="1585" priority="1688">
      <formula>$AC191="Yes"</formula>
    </cfRule>
  </conditionalFormatting>
  <conditionalFormatting sqref="AC191:AD194">
    <cfRule type="expression" dxfId="1584" priority="1687">
      <formula>$AE191&lt;&gt;""</formula>
    </cfRule>
  </conditionalFormatting>
  <conditionalFormatting sqref="AE196:AF197">
    <cfRule type="expression" dxfId="1583" priority="1686">
      <formula>$AC196="Yes"</formula>
    </cfRule>
  </conditionalFormatting>
  <conditionalFormatting sqref="AA191:AB197">
    <cfRule type="cellIs" dxfId="1582" priority="1681" operator="equal">
      <formula>"PTC"</formula>
    </cfRule>
  </conditionalFormatting>
  <conditionalFormatting sqref="AN190:AN197">
    <cfRule type="cellIs" dxfId="1581" priority="1678" operator="equal">
      <formula>$AQ$1</formula>
    </cfRule>
    <cfRule type="cellIs" dxfId="1580" priority="1679" operator="greaterThanOrEqual">
      <formula>6</formula>
    </cfRule>
    <cfRule type="cellIs" dxfId="1579" priority="1680" operator="lessThan">
      <formula>6</formula>
    </cfRule>
  </conditionalFormatting>
  <conditionalFormatting sqref="AR190:AR197">
    <cfRule type="cellIs" dxfId="1578" priority="1676" operator="equal">
      <formula>TRUE</formula>
    </cfRule>
  </conditionalFormatting>
  <conditionalFormatting sqref="AO191:AP197">
    <cfRule type="expression" dxfId="1577" priority="1675" stopIfTrue="1">
      <formula>$K191="Tier 1"</formula>
    </cfRule>
  </conditionalFormatting>
  <conditionalFormatting sqref="AC190:AD190">
    <cfRule type="expression" dxfId="1576" priority="1673">
      <formula>$AE190&lt;&gt;""</formula>
    </cfRule>
  </conditionalFormatting>
  <conditionalFormatting sqref="AE190:AF190">
    <cfRule type="expression" dxfId="1575" priority="1674">
      <formula>$AC190="Yes"</formula>
    </cfRule>
  </conditionalFormatting>
  <conditionalFormatting sqref="AN190">
    <cfRule type="cellIs" dxfId="1574" priority="1667" operator="equal">
      <formula>$AQ$1</formula>
    </cfRule>
    <cfRule type="cellIs" dxfId="1573" priority="1668" operator="greaterThanOrEqual">
      <formula>6</formula>
    </cfRule>
    <cfRule type="cellIs" dxfId="1572" priority="1669" operator="lessThan">
      <formula>6</formula>
    </cfRule>
  </conditionalFormatting>
  <conditionalFormatting sqref="AA190:AB190">
    <cfRule type="cellIs" dxfId="1571" priority="1664" operator="equal">
      <formula>"PTC"</formula>
    </cfRule>
  </conditionalFormatting>
  <conditionalFormatting sqref="AP191:AP197">
    <cfRule type="cellIs" dxfId="1570" priority="1677" operator="equal">
      <formula>$AQ$1</formula>
    </cfRule>
    <cfRule type="cellIs" dxfId="1569" priority="1682" operator="equal">
      <formula>$AQ$1</formula>
    </cfRule>
    <cfRule type="cellIs" dxfId="1568" priority="1683" operator="greaterThanOrEqual">
      <formula>6</formula>
    </cfRule>
    <cfRule type="cellIs" dxfId="1567" priority="1684" operator="lessThan">
      <formula>6</formula>
    </cfRule>
  </conditionalFormatting>
  <conditionalFormatting sqref="AC188:AD189">
    <cfRule type="expression" dxfId="1566" priority="1658">
      <formula>$AE188&lt;&gt;""</formula>
    </cfRule>
  </conditionalFormatting>
  <conditionalFormatting sqref="AE187:AF187">
    <cfRule type="expression" dxfId="1565" priority="1663">
      <formula>$AC187="Yes"</formula>
    </cfRule>
  </conditionalFormatting>
  <conditionalFormatting sqref="AC187:AD187">
    <cfRule type="expression" dxfId="1564" priority="1662">
      <formula>$AE187&lt;&gt;""</formula>
    </cfRule>
  </conditionalFormatting>
  <conditionalFormatting sqref="AE183:AF186">
    <cfRule type="expression" dxfId="1563" priority="1661">
      <formula>$AC183="Yes"</formula>
    </cfRule>
  </conditionalFormatting>
  <conditionalFormatting sqref="AC183:AD186">
    <cfRule type="expression" dxfId="1562" priority="1660">
      <formula>$AE183&lt;&gt;""</formula>
    </cfRule>
  </conditionalFormatting>
  <conditionalFormatting sqref="AE188:AF189">
    <cfRule type="expression" dxfId="1561" priority="1659">
      <formula>$AC188="Yes"</formula>
    </cfRule>
  </conditionalFormatting>
  <conditionalFormatting sqref="AA183:AB189">
    <cfRule type="cellIs" dxfId="1560" priority="1654" operator="equal">
      <formula>"PTC"</formula>
    </cfRule>
  </conditionalFormatting>
  <conditionalFormatting sqref="AN182:AN189">
    <cfRule type="cellIs" dxfId="1559" priority="1651" operator="equal">
      <formula>$AQ$1</formula>
    </cfRule>
    <cfRule type="cellIs" dxfId="1558" priority="1652" operator="greaterThanOrEqual">
      <formula>6</formula>
    </cfRule>
    <cfRule type="cellIs" dxfId="1557" priority="1653" operator="lessThan">
      <formula>6</formula>
    </cfRule>
  </conditionalFormatting>
  <conditionalFormatting sqref="AR182:AR189">
    <cfRule type="cellIs" dxfId="1556" priority="1649" operator="equal">
      <formula>TRUE</formula>
    </cfRule>
  </conditionalFormatting>
  <conditionalFormatting sqref="AO183:AP189">
    <cfRule type="expression" dxfId="1555" priority="1648" stopIfTrue="1">
      <formula>$K183="Tier 1"</formula>
    </cfRule>
  </conditionalFormatting>
  <conditionalFormatting sqref="AC182:AD182">
    <cfRule type="expression" dxfId="1554" priority="1646">
      <formula>$AE182&lt;&gt;""</formula>
    </cfRule>
  </conditionalFormatting>
  <conditionalFormatting sqref="AE182:AF182">
    <cfRule type="expression" dxfId="1553" priority="1647">
      <formula>$AC182="Yes"</formula>
    </cfRule>
  </conditionalFormatting>
  <conditionalFormatting sqref="AN182">
    <cfRule type="cellIs" dxfId="1552" priority="1640" operator="equal">
      <formula>$AQ$1</formula>
    </cfRule>
    <cfRule type="cellIs" dxfId="1551" priority="1641" operator="greaterThanOrEqual">
      <formula>6</formula>
    </cfRule>
    <cfRule type="cellIs" dxfId="1550" priority="1642" operator="lessThan">
      <formula>6</formula>
    </cfRule>
  </conditionalFormatting>
  <conditionalFormatting sqref="AA182:AB182">
    <cfRule type="cellIs" dxfId="1549" priority="1637" operator="equal">
      <formula>"PTC"</formula>
    </cfRule>
  </conditionalFormatting>
  <conditionalFormatting sqref="AP183:AP189">
    <cfRule type="cellIs" dxfId="1548" priority="1650" operator="equal">
      <formula>$AQ$1</formula>
    </cfRule>
    <cfRule type="cellIs" dxfId="1547" priority="1655" operator="equal">
      <formula>$AQ$1</formula>
    </cfRule>
    <cfRule type="cellIs" dxfId="1546" priority="1656" operator="greaterThanOrEqual">
      <formula>6</formula>
    </cfRule>
    <cfRule type="cellIs" dxfId="1545" priority="1657" operator="lessThan">
      <formula>6</formula>
    </cfRule>
  </conditionalFormatting>
  <conditionalFormatting sqref="AC180:AD181">
    <cfRule type="expression" dxfId="1544" priority="1631">
      <formula>$AE180&lt;&gt;""</formula>
    </cfRule>
  </conditionalFormatting>
  <conditionalFormatting sqref="AE179:AF179">
    <cfRule type="expression" dxfId="1543" priority="1636">
      <formula>$AC179="Yes"</formula>
    </cfRule>
  </conditionalFormatting>
  <conditionalFormatting sqref="AC179:AD179">
    <cfRule type="expression" dxfId="1542" priority="1635">
      <formula>$AE179&lt;&gt;""</formula>
    </cfRule>
  </conditionalFormatting>
  <conditionalFormatting sqref="AE175:AF178">
    <cfRule type="expression" dxfId="1541" priority="1634">
      <formula>$AC175="Yes"</formula>
    </cfRule>
  </conditionalFormatting>
  <conditionalFormatting sqref="AC175:AD178">
    <cfRule type="expression" dxfId="1540" priority="1633">
      <formula>$AE175&lt;&gt;""</formula>
    </cfRule>
  </conditionalFormatting>
  <conditionalFormatting sqref="AE180:AF181">
    <cfRule type="expression" dxfId="1539" priority="1632">
      <formula>$AC180="Yes"</formula>
    </cfRule>
  </conditionalFormatting>
  <conditionalFormatting sqref="AA175:AB181">
    <cfRule type="cellIs" dxfId="1538" priority="1627" operator="equal">
      <formula>"PTC"</formula>
    </cfRule>
  </conditionalFormatting>
  <conditionalFormatting sqref="AN174:AN181">
    <cfRule type="cellIs" dxfId="1537" priority="1624" operator="equal">
      <formula>$AQ$1</formula>
    </cfRule>
    <cfRule type="cellIs" dxfId="1536" priority="1625" operator="greaterThanOrEqual">
      <formula>6</formula>
    </cfRule>
    <cfRule type="cellIs" dxfId="1535" priority="1626" operator="lessThan">
      <formula>6</formula>
    </cfRule>
  </conditionalFormatting>
  <conditionalFormatting sqref="AR174:AR181">
    <cfRule type="cellIs" dxfId="1534" priority="1622" operator="equal">
      <formula>TRUE</formula>
    </cfRule>
  </conditionalFormatting>
  <conditionalFormatting sqref="AO175:AP181">
    <cfRule type="expression" dxfId="1533" priority="1621" stopIfTrue="1">
      <formula>$K175="Tier 1"</formula>
    </cfRule>
  </conditionalFormatting>
  <conditionalFormatting sqref="AC174:AD174">
    <cfRule type="expression" dxfId="1532" priority="1619">
      <formula>$AE174&lt;&gt;""</formula>
    </cfRule>
  </conditionalFormatting>
  <conditionalFormatting sqref="AE174:AF174">
    <cfRule type="expression" dxfId="1531" priority="1620">
      <formula>$AC174="Yes"</formula>
    </cfRule>
  </conditionalFormatting>
  <conditionalFormatting sqref="AN174">
    <cfRule type="cellIs" dxfId="1530" priority="1613" operator="equal">
      <formula>$AQ$1</formula>
    </cfRule>
    <cfRule type="cellIs" dxfId="1529" priority="1614" operator="greaterThanOrEqual">
      <formula>6</formula>
    </cfRule>
    <cfRule type="cellIs" dxfId="1528" priority="1615" operator="lessThan">
      <formula>6</formula>
    </cfRule>
  </conditionalFormatting>
  <conditionalFormatting sqref="AA174:AB174">
    <cfRule type="cellIs" dxfId="1527" priority="1610" operator="equal">
      <formula>"PTC"</formula>
    </cfRule>
  </conditionalFormatting>
  <conditionalFormatting sqref="AP175:AP181">
    <cfRule type="cellIs" dxfId="1526" priority="1623" operator="equal">
      <formula>$AQ$1</formula>
    </cfRule>
    <cfRule type="cellIs" dxfId="1525" priority="1628" operator="equal">
      <formula>$AQ$1</formula>
    </cfRule>
    <cfRule type="cellIs" dxfId="1524" priority="1629" operator="greaterThanOrEqual">
      <formula>6</formula>
    </cfRule>
    <cfRule type="cellIs" dxfId="1523" priority="1630" operator="lessThan">
      <formula>6</formula>
    </cfRule>
  </conditionalFormatting>
  <conditionalFormatting sqref="AC172:AD173">
    <cfRule type="expression" dxfId="1522" priority="1604">
      <formula>$AE172&lt;&gt;""</formula>
    </cfRule>
  </conditionalFormatting>
  <conditionalFormatting sqref="AE171:AF171">
    <cfRule type="expression" dxfId="1521" priority="1609">
      <formula>$AC171="Yes"</formula>
    </cfRule>
  </conditionalFormatting>
  <conditionalFormatting sqref="AC171:AD171">
    <cfRule type="expression" dxfId="1520" priority="1608">
      <formula>$AE171&lt;&gt;""</formula>
    </cfRule>
  </conditionalFormatting>
  <conditionalFormatting sqref="AE167:AF170">
    <cfRule type="expression" dxfId="1519" priority="1607">
      <formula>$AC167="Yes"</formula>
    </cfRule>
  </conditionalFormatting>
  <conditionalFormatting sqref="AC167:AD170">
    <cfRule type="expression" dxfId="1518" priority="1606">
      <formula>$AE167&lt;&gt;""</formula>
    </cfRule>
  </conditionalFormatting>
  <conditionalFormatting sqref="AE172:AF173">
    <cfRule type="expression" dxfId="1517" priority="1605">
      <formula>$AC172="Yes"</formula>
    </cfRule>
  </conditionalFormatting>
  <conditionalFormatting sqref="AA167:AB173">
    <cfRule type="cellIs" dxfId="1516" priority="1600" operator="equal">
      <formula>"PTC"</formula>
    </cfRule>
  </conditionalFormatting>
  <conditionalFormatting sqref="AN166:AN173">
    <cfRule type="cellIs" dxfId="1515" priority="1597" operator="equal">
      <formula>$AQ$1</formula>
    </cfRule>
    <cfRule type="cellIs" dxfId="1514" priority="1598" operator="greaterThanOrEqual">
      <formula>6</formula>
    </cfRule>
    <cfRule type="cellIs" dxfId="1513" priority="1599" operator="lessThan">
      <formula>6</formula>
    </cfRule>
  </conditionalFormatting>
  <conditionalFormatting sqref="AR166:AR173">
    <cfRule type="cellIs" dxfId="1512" priority="1595" operator="equal">
      <formula>TRUE</formula>
    </cfRule>
  </conditionalFormatting>
  <conditionalFormatting sqref="AO167:AP173">
    <cfRule type="expression" dxfId="1511" priority="1594" stopIfTrue="1">
      <formula>$K167="Tier 1"</formula>
    </cfRule>
  </conditionalFormatting>
  <conditionalFormatting sqref="AC166:AD166">
    <cfRule type="expression" dxfId="1510" priority="1592">
      <formula>$AE166&lt;&gt;""</formula>
    </cfRule>
  </conditionalFormatting>
  <conditionalFormatting sqref="AE166:AF166">
    <cfRule type="expression" dxfId="1509" priority="1593">
      <formula>$AC166="Yes"</formula>
    </cfRule>
  </conditionalFormatting>
  <conditionalFormatting sqref="AN166">
    <cfRule type="cellIs" dxfId="1508" priority="1586" operator="equal">
      <formula>$AQ$1</formula>
    </cfRule>
    <cfRule type="cellIs" dxfId="1507" priority="1587" operator="greaterThanOrEqual">
      <formula>6</formula>
    </cfRule>
    <cfRule type="cellIs" dxfId="1506" priority="1588" operator="lessThan">
      <formula>6</formula>
    </cfRule>
  </conditionalFormatting>
  <conditionalFormatting sqref="AA166:AB166">
    <cfRule type="cellIs" dxfId="1505" priority="1583" operator="equal">
      <formula>"PTC"</formula>
    </cfRule>
  </conditionalFormatting>
  <conditionalFormatting sqref="AP167:AP173">
    <cfRule type="cellIs" dxfId="1504" priority="1596" operator="equal">
      <formula>$AQ$1</formula>
    </cfRule>
    <cfRule type="cellIs" dxfId="1503" priority="1601" operator="equal">
      <formula>$AQ$1</formula>
    </cfRule>
    <cfRule type="cellIs" dxfId="1502" priority="1602" operator="greaterThanOrEqual">
      <formula>6</formula>
    </cfRule>
    <cfRule type="cellIs" dxfId="1501" priority="1603" operator="lessThan">
      <formula>6</formula>
    </cfRule>
  </conditionalFormatting>
  <conditionalFormatting sqref="AN165">
    <cfRule type="cellIs" dxfId="1500" priority="1577" operator="equal">
      <formula>$AQ$1</formula>
    </cfRule>
    <cfRule type="cellIs" dxfId="1499" priority="1578" operator="greaterThanOrEqual">
      <formula>6</formula>
    </cfRule>
    <cfRule type="cellIs" dxfId="1498" priority="1579" operator="lessThan">
      <formula>6</formula>
    </cfRule>
  </conditionalFormatting>
  <conditionalFormatting sqref="AR165">
    <cfRule type="cellIs" dxfId="1497" priority="1575" operator="equal">
      <formula>TRUE</formula>
    </cfRule>
  </conditionalFormatting>
  <conditionalFormatting sqref="AC165:AD165">
    <cfRule type="expression" dxfId="1496" priority="1573">
      <formula>$AE165&lt;&gt;""</formula>
    </cfRule>
  </conditionalFormatting>
  <conditionalFormatting sqref="AE165:AF165">
    <cfRule type="expression" dxfId="1495" priority="1574">
      <formula>$AC165="Yes"</formula>
    </cfRule>
  </conditionalFormatting>
  <conditionalFormatting sqref="AN165">
    <cfRule type="cellIs" dxfId="1494" priority="1567" operator="equal">
      <formula>$AQ$1</formula>
    </cfRule>
    <cfRule type="cellIs" dxfId="1493" priority="1568" operator="greaterThanOrEqual">
      <formula>6</formula>
    </cfRule>
    <cfRule type="cellIs" dxfId="1492" priority="1569" operator="lessThan">
      <formula>6</formula>
    </cfRule>
  </conditionalFormatting>
  <conditionalFormatting sqref="AA165:AB165">
    <cfRule type="cellIs" dxfId="1491" priority="1564" operator="equal">
      <formula>"PTC"</formula>
    </cfRule>
  </conditionalFormatting>
  <conditionalFormatting sqref="AC163:AD164">
    <cfRule type="expression" dxfId="1490" priority="1558">
      <formula>$AE163&lt;&gt;""</formula>
    </cfRule>
  </conditionalFormatting>
  <conditionalFormatting sqref="AE162:AF162">
    <cfRule type="expression" dxfId="1489" priority="1563">
      <formula>$AC162="Yes"</formula>
    </cfRule>
  </conditionalFormatting>
  <conditionalFormatting sqref="AC162:AD162">
    <cfRule type="expression" dxfId="1488" priority="1562">
      <formula>$AE162&lt;&gt;""</formula>
    </cfRule>
  </conditionalFormatting>
  <conditionalFormatting sqref="AE158:AF161">
    <cfRule type="expression" dxfId="1487" priority="1561">
      <formula>$AC158="Yes"</formula>
    </cfRule>
  </conditionalFormatting>
  <conditionalFormatting sqref="AC158:AD161">
    <cfRule type="expression" dxfId="1486" priority="1560">
      <formula>$AE158&lt;&gt;""</formula>
    </cfRule>
  </conditionalFormatting>
  <conditionalFormatting sqref="AE163:AF164">
    <cfRule type="expression" dxfId="1485" priority="1559">
      <formula>$AC163="Yes"</formula>
    </cfRule>
  </conditionalFormatting>
  <conditionalFormatting sqref="AA158:AB164">
    <cfRule type="cellIs" dxfId="1484" priority="1554" operator="equal">
      <formula>"PTC"</formula>
    </cfRule>
  </conditionalFormatting>
  <conditionalFormatting sqref="AN157:AN164">
    <cfRule type="cellIs" dxfId="1483" priority="1551" operator="equal">
      <formula>$AQ$1</formula>
    </cfRule>
    <cfRule type="cellIs" dxfId="1482" priority="1552" operator="greaterThanOrEqual">
      <formula>6</formula>
    </cfRule>
    <cfRule type="cellIs" dxfId="1481" priority="1553" operator="lessThan">
      <formula>6</formula>
    </cfRule>
  </conditionalFormatting>
  <conditionalFormatting sqref="AR157:AR164">
    <cfRule type="cellIs" dxfId="1480" priority="1549" operator="equal">
      <formula>TRUE</formula>
    </cfRule>
  </conditionalFormatting>
  <conditionalFormatting sqref="AO158:AP164">
    <cfRule type="expression" dxfId="1479" priority="1548" stopIfTrue="1">
      <formula>$K158="Tier 1"</formula>
    </cfRule>
  </conditionalFormatting>
  <conditionalFormatting sqref="AC157:AD157">
    <cfRule type="expression" dxfId="1478" priority="1546">
      <formula>$AE157&lt;&gt;""</formula>
    </cfRule>
  </conditionalFormatting>
  <conditionalFormatting sqref="AE157:AF157">
    <cfRule type="expression" dxfId="1477" priority="1547">
      <formula>$AC157="Yes"</formula>
    </cfRule>
  </conditionalFormatting>
  <conditionalFormatting sqref="AN157">
    <cfRule type="cellIs" dxfId="1476" priority="1540" operator="equal">
      <formula>$AQ$1</formula>
    </cfRule>
    <cfRule type="cellIs" dxfId="1475" priority="1541" operator="greaterThanOrEqual">
      <formula>6</formula>
    </cfRule>
    <cfRule type="cellIs" dxfId="1474" priority="1542" operator="lessThan">
      <formula>6</formula>
    </cfRule>
  </conditionalFormatting>
  <conditionalFormatting sqref="AA157:AB157">
    <cfRule type="cellIs" dxfId="1473" priority="1537" operator="equal">
      <formula>"PTC"</formula>
    </cfRule>
  </conditionalFormatting>
  <conditionalFormatting sqref="AP158:AP164">
    <cfRule type="cellIs" dxfId="1472" priority="1550" operator="equal">
      <formula>$AQ$1</formula>
    </cfRule>
    <cfRule type="cellIs" dxfId="1471" priority="1555" operator="equal">
      <formula>$AQ$1</formula>
    </cfRule>
    <cfRule type="cellIs" dxfId="1470" priority="1556" operator="greaterThanOrEqual">
      <formula>6</formula>
    </cfRule>
    <cfRule type="cellIs" dxfId="1469" priority="1557" operator="lessThan">
      <formula>6</formula>
    </cfRule>
  </conditionalFormatting>
  <conditionalFormatting sqref="AC155:AD156">
    <cfRule type="expression" dxfId="1468" priority="1531">
      <formula>$AE155&lt;&gt;""</formula>
    </cfRule>
  </conditionalFormatting>
  <conditionalFormatting sqref="AE154:AF154">
    <cfRule type="expression" dxfId="1467" priority="1536">
      <formula>$AC154="Yes"</formula>
    </cfRule>
  </conditionalFormatting>
  <conditionalFormatting sqref="AC154:AD154">
    <cfRule type="expression" dxfId="1466" priority="1535">
      <formula>$AE154&lt;&gt;""</formula>
    </cfRule>
  </conditionalFormatting>
  <conditionalFormatting sqref="AE150:AF153">
    <cfRule type="expression" dxfId="1465" priority="1534">
      <formula>$AC150="Yes"</formula>
    </cfRule>
  </conditionalFormatting>
  <conditionalFormatting sqref="AC150:AD153">
    <cfRule type="expression" dxfId="1464" priority="1533">
      <formula>$AE150&lt;&gt;""</formula>
    </cfRule>
  </conditionalFormatting>
  <conditionalFormatting sqref="AE155:AF156">
    <cfRule type="expression" dxfId="1463" priority="1532">
      <formula>$AC155="Yes"</formula>
    </cfRule>
  </conditionalFormatting>
  <conditionalFormatting sqref="AA150:AB156">
    <cfRule type="cellIs" dxfId="1462" priority="1527" operator="equal">
      <formula>"PTC"</formula>
    </cfRule>
  </conditionalFormatting>
  <conditionalFormatting sqref="AN149:AN156">
    <cfRule type="cellIs" dxfId="1461" priority="1524" operator="equal">
      <formula>$AQ$1</formula>
    </cfRule>
    <cfRule type="cellIs" dxfId="1460" priority="1525" operator="greaterThanOrEqual">
      <formula>6</formula>
    </cfRule>
    <cfRule type="cellIs" dxfId="1459" priority="1526" operator="lessThan">
      <formula>6</formula>
    </cfRule>
  </conditionalFormatting>
  <conditionalFormatting sqref="AR149:AR156">
    <cfRule type="cellIs" dxfId="1458" priority="1522" operator="equal">
      <formula>TRUE</formula>
    </cfRule>
  </conditionalFormatting>
  <conditionalFormatting sqref="AO150:AP156">
    <cfRule type="expression" dxfId="1457" priority="1521" stopIfTrue="1">
      <formula>$K150="Tier 1"</formula>
    </cfRule>
  </conditionalFormatting>
  <conditionalFormatting sqref="AC149:AD149">
    <cfRule type="expression" dxfId="1456" priority="1519">
      <formula>$AE149&lt;&gt;""</formula>
    </cfRule>
  </conditionalFormatting>
  <conditionalFormatting sqref="AE149:AF149">
    <cfRule type="expression" dxfId="1455" priority="1520">
      <formula>$AC149="Yes"</formula>
    </cfRule>
  </conditionalFormatting>
  <conditionalFormatting sqref="AN149">
    <cfRule type="cellIs" dxfId="1454" priority="1513" operator="equal">
      <formula>$AQ$1</formula>
    </cfRule>
    <cfRule type="cellIs" dxfId="1453" priority="1514" operator="greaterThanOrEqual">
      <formula>6</formula>
    </cfRule>
    <cfRule type="cellIs" dxfId="1452" priority="1515" operator="lessThan">
      <formula>6</formula>
    </cfRule>
  </conditionalFormatting>
  <conditionalFormatting sqref="AA149:AB149">
    <cfRule type="cellIs" dxfId="1451" priority="1510" operator="equal">
      <formula>"PTC"</formula>
    </cfRule>
  </conditionalFormatting>
  <conditionalFormatting sqref="AP150:AP156">
    <cfRule type="cellIs" dxfId="1450" priority="1523" operator="equal">
      <formula>$AQ$1</formula>
    </cfRule>
    <cfRule type="cellIs" dxfId="1449" priority="1528" operator="equal">
      <formula>$AQ$1</formula>
    </cfRule>
    <cfRule type="cellIs" dxfId="1448" priority="1529" operator="greaterThanOrEqual">
      <formula>6</formula>
    </cfRule>
    <cfRule type="cellIs" dxfId="1447" priority="1530" operator="lessThan">
      <formula>6</formula>
    </cfRule>
  </conditionalFormatting>
  <conditionalFormatting sqref="AC147:AD148">
    <cfRule type="expression" dxfId="1446" priority="1504">
      <formula>$AE147&lt;&gt;""</formula>
    </cfRule>
  </conditionalFormatting>
  <conditionalFormatting sqref="AE146:AF146">
    <cfRule type="expression" dxfId="1445" priority="1509">
      <formula>$AC146="Yes"</formula>
    </cfRule>
  </conditionalFormatting>
  <conditionalFormatting sqref="AC146:AD146">
    <cfRule type="expression" dxfId="1444" priority="1508">
      <formula>$AE146&lt;&gt;""</formula>
    </cfRule>
  </conditionalFormatting>
  <conditionalFormatting sqref="AE142:AF145">
    <cfRule type="expression" dxfId="1443" priority="1507">
      <formula>$AC142="Yes"</formula>
    </cfRule>
  </conditionalFormatting>
  <conditionalFormatting sqref="AC142:AD145">
    <cfRule type="expression" dxfId="1442" priority="1506">
      <formula>$AE142&lt;&gt;""</formula>
    </cfRule>
  </conditionalFormatting>
  <conditionalFormatting sqref="AE147:AF148">
    <cfRule type="expression" dxfId="1441" priority="1505">
      <formula>$AC147="Yes"</formula>
    </cfRule>
  </conditionalFormatting>
  <conditionalFormatting sqref="AA142:AB148">
    <cfRule type="cellIs" dxfId="1440" priority="1500" operator="equal">
      <formula>"PTC"</formula>
    </cfRule>
  </conditionalFormatting>
  <conditionalFormatting sqref="AN141:AN148">
    <cfRule type="cellIs" dxfId="1439" priority="1497" operator="equal">
      <formula>$AQ$1</formula>
    </cfRule>
    <cfRule type="cellIs" dxfId="1438" priority="1498" operator="greaterThanOrEqual">
      <formula>6</formula>
    </cfRule>
    <cfRule type="cellIs" dxfId="1437" priority="1499" operator="lessThan">
      <formula>6</formula>
    </cfRule>
  </conditionalFormatting>
  <conditionalFormatting sqref="AR141:AR148">
    <cfRule type="cellIs" dxfId="1436" priority="1495" operator="equal">
      <formula>TRUE</formula>
    </cfRule>
  </conditionalFormatting>
  <conditionalFormatting sqref="AO142:AP148">
    <cfRule type="expression" dxfId="1435" priority="1494" stopIfTrue="1">
      <formula>$K142="Tier 1"</formula>
    </cfRule>
  </conditionalFormatting>
  <conditionalFormatting sqref="AC141:AD141">
    <cfRule type="expression" dxfId="1434" priority="1492">
      <formula>$AE141&lt;&gt;""</formula>
    </cfRule>
  </conditionalFormatting>
  <conditionalFormatting sqref="AE141:AF141">
    <cfRule type="expression" dxfId="1433" priority="1493">
      <formula>$AC141="Yes"</formula>
    </cfRule>
  </conditionalFormatting>
  <conditionalFormatting sqref="AN141">
    <cfRule type="cellIs" dxfId="1432" priority="1486" operator="equal">
      <formula>$AQ$1</formula>
    </cfRule>
    <cfRule type="cellIs" dxfId="1431" priority="1487" operator="greaterThanOrEqual">
      <formula>6</formula>
    </cfRule>
    <cfRule type="cellIs" dxfId="1430" priority="1488" operator="lessThan">
      <formula>6</formula>
    </cfRule>
  </conditionalFormatting>
  <conditionalFormatting sqref="AA141:AB141">
    <cfRule type="cellIs" dxfId="1429" priority="1483" operator="equal">
      <formula>"PTC"</formula>
    </cfRule>
  </conditionalFormatting>
  <conditionalFormatting sqref="AP142:AP148">
    <cfRule type="cellIs" dxfId="1428" priority="1496" operator="equal">
      <formula>$AQ$1</formula>
    </cfRule>
    <cfRule type="cellIs" dxfId="1427" priority="1501" operator="equal">
      <formula>$AQ$1</formula>
    </cfRule>
    <cfRule type="cellIs" dxfId="1426" priority="1502" operator="greaterThanOrEqual">
      <formula>6</formula>
    </cfRule>
    <cfRule type="cellIs" dxfId="1425" priority="1503" operator="lessThan">
      <formula>6</formula>
    </cfRule>
  </conditionalFormatting>
  <conditionalFormatting sqref="AN140">
    <cfRule type="cellIs" dxfId="1424" priority="1477" operator="equal">
      <formula>$AQ$1</formula>
    </cfRule>
    <cfRule type="cellIs" dxfId="1423" priority="1478" operator="greaterThanOrEqual">
      <formula>6</formula>
    </cfRule>
    <cfRule type="cellIs" dxfId="1422" priority="1479" operator="lessThan">
      <formula>6</formula>
    </cfRule>
  </conditionalFormatting>
  <conditionalFormatting sqref="AR140">
    <cfRule type="cellIs" dxfId="1421" priority="1475" operator="equal">
      <formula>TRUE</formula>
    </cfRule>
  </conditionalFormatting>
  <conditionalFormatting sqref="AC140:AD140">
    <cfRule type="expression" dxfId="1420" priority="1473">
      <formula>$AE140&lt;&gt;""</formula>
    </cfRule>
  </conditionalFormatting>
  <conditionalFormatting sqref="AE140:AF140">
    <cfRule type="expression" dxfId="1419" priority="1474">
      <formula>$AC140="Yes"</formula>
    </cfRule>
  </conditionalFormatting>
  <conditionalFormatting sqref="AN140">
    <cfRule type="cellIs" dxfId="1418" priority="1467" operator="equal">
      <formula>$AQ$1</formula>
    </cfRule>
    <cfRule type="cellIs" dxfId="1417" priority="1468" operator="greaterThanOrEqual">
      <formula>6</formula>
    </cfRule>
    <cfRule type="cellIs" dxfId="1416" priority="1469" operator="lessThan">
      <formula>6</formula>
    </cfRule>
  </conditionalFormatting>
  <conditionalFormatting sqref="AA140:AB140">
    <cfRule type="cellIs" dxfId="1415" priority="1464" operator="equal">
      <formula>"PTC"</formula>
    </cfRule>
  </conditionalFormatting>
  <conditionalFormatting sqref="AC138:AD139">
    <cfRule type="expression" dxfId="1414" priority="1458">
      <formula>$AE138&lt;&gt;""</formula>
    </cfRule>
  </conditionalFormatting>
  <conditionalFormatting sqref="AE137:AF137">
    <cfRule type="expression" dxfId="1413" priority="1463">
      <formula>$AC137="Yes"</formula>
    </cfRule>
  </conditionalFormatting>
  <conditionalFormatting sqref="AC137:AD137">
    <cfRule type="expression" dxfId="1412" priority="1462">
      <formula>$AE137&lt;&gt;""</formula>
    </cfRule>
  </conditionalFormatting>
  <conditionalFormatting sqref="AE133:AF136">
    <cfRule type="expression" dxfId="1411" priority="1461">
      <formula>$AC133="Yes"</formula>
    </cfRule>
  </conditionalFormatting>
  <conditionalFormatting sqref="AC133:AD136">
    <cfRule type="expression" dxfId="1410" priority="1460">
      <formula>$AE133&lt;&gt;""</formula>
    </cfRule>
  </conditionalFormatting>
  <conditionalFormatting sqref="AE138:AF139">
    <cfRule type="expression" dxfId="1409" priority="1459">
      <formula>$AC138="Yes"</formula>
    </cfRule>
  </conditionalFormatting>
  <conditionalFormatting sqref="AA133:AB139">
    <cfRule type="cellIs" dxfId="1408" priority="1454" operator="equal">
      <formula>"PTC"</formula>
    </cfRule>
  </conditionalFormatting>
  <conditionalFormatting sqref="AN132:AN139">
    <cfRule type="cellIs" dxfId="1407" priority="1451" operator="equal">
      <formula>$AQ$1</formula>
    </cfRule>
    <cfRule type="cellIs" dxfId="1406" priority="1452" operator="greaterThanOrEqual">
      <formula>6</formula>
    </cfRule>
    <cfRule type="cellIs" dxfId="1405" priority="1453" operator="lessThan">
      <formula>6</formula>
    </cfRule>
  </conditionalFormatting>
  <conditionalFormatting sqref="AR132:AR139">
    <cfRule type="cellIs" dxfId="1404" priority="1449" operator="equal">
      <formula>TRUE</formula>
    </cfRule>
  </conditionalFormatting>
  <conditionalFormatting sqref="AO133:AP139">
    <cfRule type="expression" dxfId="1403" priority="1448" stopIfTrue="1">
      <formula>$K133="Tier 1"</formula>
    </cfRule>
  </conditionalFormatting>
  <conditionalFormatting sqref="AC132:AD132">
    <cfRule type="expression" dxfId="1402" priority="1446">
      <formula>$AE132&lt;&gt;""</formula>
    </cfRule>
  </conditionalFormatting>
  <conditionalFormatting sqref="AE132:AF132">
    <cfRule type="expression" dxfId="1401" priority="1447">
      <formula>$AC132="Yes"</formula>
    </cfRule>
  </conditionalFormatting>
  <conditionalFormatting sqref="AN132">
    <cfRule type="cellIs" dxfId="1400" priority="1440" operator="equal">
      <formula>$AQ$1</formula>
    </cfRule>
    <cfRule type="cellIs" dxfId="1399" priority="1441" operator="greaterThanOrEqual">
      <formula>6</formula>
    </cfRule>
    <cfRule type="cellIs" dxfId="1398" priority="1442" operator="lessThan">
      <formula>6</formula>
    </cfRule>
  </conditionalFormatting>
  <conditionalFormatting sqref="AA132:AB132">
    <cfRule type="cellIs" dxfId="1397" priority="1437" operator="equal">
      <formula>"PTC"</formula>
    </cfRule>
  </conditionalFormatting>
  <conditionalFormatting sqref="AP133:AP139">
    <cfRule type="cellIs" dxfId="1396" priority="1450" operator="equal">
      <formula>$AQ$1</formula>
    </cfRule>
    <cfRule type="cellIs" dxfId="1395" priority="1455" operator="equal">
      <formula>$AQ$1</formula>
    </cfRule>
    <cfRule type="cellIs" dxfId="1394" priority="1456" operator="greaterThanOrEqual">
      <formula>6</formula>
    </cfRule>
    <cfRule type="cellIs" dxfId="1393" priority="1457" operator="lessThan">
      <formula>6</formula>
    </cfRule>
  </conditionalFormatting>
  <conditionalFormatting sqref="AC130:AD131">
    <cfRule type="expression" dxfId="1392" priority="1431">
      <formula>$AE130&lt;&gt;""</formula>
    </cfRule>
  </conditionalFormatting>
  <conditionalFormatting sqref="AE129:AF129">
    <cfRule type="expression" dxfId="1391" priority="1436">
      <formula>$AC129="Yes"</formula>
    </cfRule>
  </conditionalFormatting>
  <conditionalFormatting sqref="AC129:AD129">
    <cfRule type="expression" dxfId="1390" priority="1435">
      <formula>$AE129&lt;&gt;""</formula>
    </cfRule>
  </conditionalFormatting>
  <conditionalFormatting sqref="AE125:AF128">
    <cfRule type="expression" dxfId="1389" priority="1434">
      <formula>$AC125="Yes"</formula>
    </cfRule>
  </conditionalFormatting>
  <conditionalFormatting sqref="AC125:AD128">
    <cfRule type="expression" dxfId="1388" priority="1433">
      <formula>$AE125&lt;&gt;""</formula>
    </cfRule>
  </conditionalFormatting>
  <conditionalFormatting sqref="AE130:AF131">
    <cfRule type="expression" dxfId="1387" priority="1432">
      <formula>$AC130="Yes"</formula>
    </cfRule>
  </conditionalFormatting>
  <conditionalFormatting sqref="AA125:AB131">
    <cfRule type="cellIs" dxfId="1386" priority="1427" operator="equal">
      <formula>"PTC"</formula>
    </cfRule>
  </conditionalFormatting>
  <conditionalFormatting sqref="AN124:AN131">
    <cfRule type="cellIs" dxfId="1385" priority="1424" operator="equal">
      <formula>$AQ$1</formula>
    </cfRule>
    <cfRule type="cellIs" dxfId="1384" priority="1425" operator="greaterThanOrEqual">
      <formula>6</formula>
    </cfRule>
    <cfRule type="cellIs" dxfId="1383" priority="1426" operator="lessThan">
      <formula>6</formula>
    </cfRule>
  </conditionalFormatting>
  <conditionalFormatting sqref="AR124:AR131">
    <cfRule type="cellIs" dxfId="1382" priority="1422" operator="equal">
      <formula>TRUE</formula>
    </cfRule>
  </conditionalFormatting>
  <conditionalFormatting sqref="AO125:AP131">
    <cfRule type="expression" dxfId="1381" priority="1421" stopIfTrue="1">
      <formula>$K125="Tier 1"</formula>
    </cfRule>
  </conditionalFormatting>
  <conditionalFormatting sqref="AC124:AD124">
    <cfRule type="expression" dxfId="1380" priority="1419">
      <formula>$AE124&lt;&gt;""</formula>
    </cfRule>
  </conditionalFormatting>
  <conditionalFormatting sqref="AE124:AF124">
    <cfRule type="expression" dxfId="1379" priority="1420">
      <formula>$AC124="Yes"</formula>
    </cfRule>
  </conditionalFormatting>
  <conditionalFormatting sqref="AN124">
    <cfRule type="cellIs" dxfId="1378" priority="1413" operator="equal">
      <formula>$AQ$1</formula>
    </cfRule>
    <cfRule type="cellIs" dxfId="1377" priority="1414" operator="greaterThanOrEqual">
      <formula>6</formula>
    </cfRule>
    <cfRule type="cellIs" dxfId="1376" priority="1415" operator="lessThan">
      <formula>6</formula>
    </cfRule>
  </conditionalFormatting>
  <conditionalFormatting sqref="AA124:AB124">
    <cfRule type="cellIs" dxfId="1375" priority="1410" operator="equal">
      <formula>"PTC"</formula>
    </cfRule>
  </conditionalFormatting>
  <conditionalFormatting sqref="AP125:AP131">
    <cfRule type="cellIs" dxfId="1374" priority="1423" operator="equal">
      <formula>$AQ$1</formula>
    </cfRule>
    <cfRule type="cellIs" dxfId="1373" priority="1428" operator="equal">
      <formula>$AQ$1</formula>
    </cfRule>
    <cfRule type="cellIs" dxfId="1372" priority="1429" operator="greaterThanOrEqual">
      <formula>6</formula>
    </cfRule>
    <cfRule type="cellIs" dxfId="1371" priority="1430" operator="lessThan">
      <formula>6</formula>
    </cfRule>
  </conditionalFormatting>
  <conditionalFormatting sqref="AC122:AD123">
    <cfRule type="expression" dxfId="1370" priority="1404">
      <formula>$AE122&lt;&gt;""</formula>
    </cfRule>
  </conditionalFormatting>
  <conditionalFormatting sqref="AE121:AF121">
    <cfRule type="expression" dxfId="1369" priority="1409">
      <formula>$AC121="Yes"</formula>
    </cfRule>
  </conditionalFormatting>
  <conditionalFormatting sqref="AC121:AD121">
    <cfRule type="expression" dxfId="1368" priority="1408">
      <formula>$AE121&lt;&gt;""</formula>
    </cfRule>
  </conditionalFormatting>
  <conditionalFormatting sqref="AE117:AF120">
    <cfRule type="expression" dxfId="1367" priority="1407">
      <formula>$AC117="Yes"</formula>
    </cfRule>
  </conditionalFormatting>
  <conditionalFormatting sqref="AC117:AD120">
    <cfRule type="expression" dxfId="1366" priority="1406">
      <formula>$AE117&lt;&gt;""</formula>
    </cfRule>
  </conditionalFormatting>
  <conditionalFormatting sqref="AE122:AF123">
    <cfRule type="expression" dxfId="1365" priority="1405">
      <formula>$AC122="Yes"</formula>
    </cfRule>
  </conditionalFormatting>
  <conditionalFormatting sqref="AA117:AB123">
    <cfRule type="cellIs" dxfId="1364" priority="1400" operator="equal">
      <formula>"PTC"</formula>
    </cfRule>
  </conditionalFormatting>
  <conditionalFormatting sqref="AN116:AN123">
    <cfRule type="cellIs" dxfId="1363" priority="1397" operator="equal">
      <formula>$AQ$1</formula>
    </cfRule>
    <cfRule type="cellIs" dxfId="1362" priority="1398" operator="greaterThanOrEqual">
      <formula>6</formula>
    </cfRule>
    <cfRule type="cellIs" dxfId="1361" priority="1399" operator="lessThan">
      <formula>6</formula>
    </cfRule>
  </conditionalFormatting>
  <conditionalFormatting sqref="AR116:AR123">
    <cfRule type="cellIs" dxfId="1360" priority="1395" operator="equal">
      <formula>TRUE</formula>
    </cfRule>
  </conditionalFormatting>
  <conditionalFormatting sqref="AO117:AP123">
    <cfRule type="expression" dxfId="1359" priority="1394" stopIfTrue="1">
      <formula>$K117="Tier 1"</formula>
    </cfRule>
  </conditionalFormatting>
  <conditionalFormatting sqref="AC116:AD116">
    <cfRule type="expression" dxfId="1358" priority="1392">
      <formula>$AE116&lt;&gt;""</formula>
    </cfRule>
  </conditionalFormatting>
  <conditionalFormatting sqref="AE116:AF116">
    <cfRule type="expression" dxfId="1357" priority="1393">
      <formula>$AC116="Yes"</formula>
    </cfRule>
  </conditionalFormatting>
  <conditionalFormatting sqref="AN116">
    <cfRule type="cellIs" dxfId="1356" priority="1386" operator="equal">
      <formula>$AQ$1</formula>
    </cfRule>
    <cfRule type="cellIs" dxfId="1355" priority="1387" operator="greaterThanOrEqual">
      <formula>6</formula>
    </cfRule>
    <cfRule type="cellIs" dxfId="1354" priority="1388" operator="lessThan">
      <formula>6</formula>
    </cfRule>
  </conditionalFormatting>
  <conditionalFormatting sqref="AA116:AB116">
    <cfRule type="cellIs" dxfId="1353" priority="1383" operator="equal">
      <formula>"PTC"</formula>
    </cfRule>
  </conditionalFormatting>
  <conditionalFormatting sqref="AP117:AP123">
    <cfRule type="cellIs" dxfId="1352" priority="1396" operator="equal">
      <formula>$AQ$1</formula>
    </cfRule>
    <cfRule type="cellIs" dxfId="1351" priority="1401" operator="equal">
      <formula>$AQ$1</formula>
    </cfRule>
    <cfRule type="cellIs" dxfId="1350" priority="1402" operator="greaterThanOrEqual">
      <formula>6</formula>
    </cfRule>
    <cfRule type="cellIs" dxfId="1349" priority="1403" operator="lessThan">
      <formula>6</formula>
    </cfRule>
  </conditionalFormatting>
  <conditionalFormatting sqref="AC91:AD91">
    <cfRule type="expression" dxfId="1348" priority="1381">
      <formula>$AE91&lt;&gt;""</formula>
    </cfRule>
  </conditionalFormatting>
  <conditionalFormatting sqref="AE91:AF91">
    <cfRule type="expression" dxfId="1347" priority="1382">
      <formula>$AC91="Yes"</formula>
    </cfRule>
  </conditionalFormatting>
  <conditionalFormatting sqref="AA91:AB91">
    <cfRule type="cellIs" dxfId="1346" priority="1377" operator="equal">
      <formula>"PTC"</formula>
    </cfRule>
  </conditionalFormatting>
  <conditionalFormatting sqref="AN91">
    <cfRule type="cellIs" dxfId="1345" priority="1374" operator="equal">
      <formula>$AQ$1</formula>
    </cfRule>
    <cfRule type="cellIs" dxfId="1344" priority="1375" operator="greaterThanOrEqual">
      <formula>6</formula>
    </cfRule>
    <cfRule type="cellIs" dxfId="1343" priority="1376" operator="lessThan">
      <formula>6</formula>
    </cfRule>
  </conditionalFormatting>
  <conditionalFormatting sqref="AR91">
    <cfRule type="cellIs" dxfId="1342" priority="1372" operator="equal">
      <formula>TRUE</formula>
    </cfRule>
  </conditionalFormatting>
  <conditionalFormatting sqref="AO91:AP91">
    <cfRule type="expression" dxfId="1341" priority="1371" stopIfTrue="1">
      <formula>$K91="Tier 1"</formula>
    </cfRule>
  </conditionalFormatting>
  <conditionalFormatting sqref="AP91">
    <cfRule type="cellIs" dxfId="1340" priority="1373" operator="equal">
      <formula>$AQ$1</formula>
    </cfRule>
    <cfRule type="cellIs" dxfId="1339" priority="1378" operator="equal">
      <formula>$AQ$1</formula>
    </cfRule>
    <cfRule type="cellIs" dxfId="1338" priority="1379" operator="greaterThanOrEqual">
      <formula>6</formula>
    </cfRule>
    <cfRule type="cellIs" dxfId="1337" priority="1380" operator="lessThan">
      <formula>6</formula>
    </cfRule>
  </conditionalFormatting>
  <conditionalFormatting sqref="AC114:AD114">
    <cfRule type="expression" dxfId="1336" priority="1365">
      <formula>$AE114&lt;&gt;""</formula>
    </cfRule>
  </conditionalFormatting>
  <conditionalFormatting sqref="AE113:AF113">
    <cfRule type="expression" dxfId="1335" priority="1370">
      <formula>$AC113="Yes"</formula>
    </cfRule>
  </conditionalFormatting>
  <conditionalFormatting sqref="AC113:AD113">
    <cfRule type="expression" dxfId="1334" priority="1369">
      <formula>$AE113&lt;&gt;""</formula>
    </cfRule>
  </conditionalFormatting>
  <conditionalFormatting sqref="AE109:AF112">
    <cfRule type="expression" dxfId="1333" priority="1368">
      <formula>$AC109="Yes"</formula>
    </cfRule>
  </conditionalFormatting>
  <conditionalFormatting sqref="AC109:AD112">
    <cfRule type="expression" dxfId="1332" priority="1367">
      <formula>$AE109&lt;&gt;""</formula>
    </cfRule>
  </conditionalFormatting>
  <conditionalFormatting sqref="AE114:AF114">
    <cfRule type="expression" dxfId="1331" priority="1366">
      <formula>$AC114="Yes"</formula>
    </cfRule>
  </conditionalFormatting>
  <conditionalFormatting sqref="AA109:AB114">
    <cfRule type="cellIs" dxfId="1330" priority="1361" operator="equal">
      <formula>"PTC"</formula>
    </cfRule>
  </conditionalFormatting>
  <conditionalFormatting sqref="AN108:AN114">
    <cfRule type="cellIs" dxfId="1329" priority="1358" operator="equal">
      <formula>$AQ$1</formula>
    </cfRule>
    <cfRule type="cellIs" dxfId="1328" priority="1359" operator="greaterThanOrEqual">
      <formula>6</formula>
    </cfRule>
    <cfRule type="cellIs" dxfId="1327" priority="1360" operator="lessThan">
      <formula>6</formula>
    </cfRule>
  </conditionalFormatting>
  <conditionalFormatting sqref="AR108:AR114">
    <cfRule type="cellIs" dxfId="1326" priority="1356" operator="equal">
      <formula>TRUE</formula>
    </cfRule>
  </conditionalFormatting>
  <conditionalFormatting sqref="AO109:AP114">
    <cfRule type="expression" dxfId="1325" priority="1355" stopIfTrue="1">
      <formula>$K109="Tier 1"</formula>
    </cfRule>
  </conditionalFormatting>
  <conditionalFormatting sqref="AC108:AD108">
    <cfRule type="expression" dxfId="1324" priority="1353">
      <formula>$AE108&lt;&gt;""</formula>
    </cfRule>
  </conditionalFormatting>
  <conditionalFormatting sqref="AE108:AF108">
    <cfRule type="expression" dxfId="1323" priority="1354">
      <formula>$AC108="Yes"</formula>
    </cfRule>
  </conditionalFormatting>
  <conditionalFormatting sqref="AN108">
    <cfRule type="cellIs" dxfId="1322" priority="1347" operator="equal">
      <formula>$AQ$1</formula>
    </cfRule>
    <cfRule type="cellIs" dxfId="1321" priority="1348" operator="greaterThanOrEqual">
      <formula>6</formula>
    </cfRule>
    <cfRule type="cellIs" dxfId="1320" priority="1349" operator="lessThan">
      <formula>6</formula>
    </cfRule>
  </conditionalFormatting>
  <conditionalFormatting sqref="AA108:AB108">
    <cfRule type="cellIs" dxfId="1319" priority="1344" operator="equal">
      <formula>"PTC"</formula>
    </cfRule>
  </conditionalFormatting>
  <conditionalFormatting sqref="AP109:AP114">
    <cfRule type="cellIs" dxfId="1318" priority="1357" operator="equal">
      <formula>$AQ$1</formula>
    </cfRule>
    <cfRule type="cellIs" dxfId="1317" priority="1362" operator="equal">
      <formula>$AQ$1</formula>
    </cfRule>
    <cfRule type="cellIs" dxfId="1316" priority="1363" operator="greaterThanOrEqual">
      <formula>6</formula>
    </cfRule>
    <cfRule type="cellIs" dxfId="1315" priority="1364" operator="lessThan">
      <formula>6</formula>
    </cfRule>
  </conditionalFormatting>
  <conditionalFormatting sqref="AC106:AD107">
    <cfRule type="expression" dxfId="1314" priority="1338">
      <formula>$AE106&lt;&gt;""</formula>
    </cfRule>
  </conditionalFormatting>
  <conditionalFormatting sqref="AE105:AF105">
    <cfRule type="expression" dxfId="1313" priority="1343">
      <formula>$AC105="Yes"</formula>
    </cfRule>
  </conditionalFormatting>
  <conditionalFormatting sqref="AC105:AD105">
    <cfRule type="expression" dxfId="1312" priority="1342">
      <formula>$AE105&lt;&gt;""</formula>
    </cfRule>
  </conditionalFormatting>
  <conditionalFormatting sqref="AE101:AF104">
    <cfRule type="expression" dxfId="1311" priority="1341">
      <formula>$AC101="Yes"</formula>
    </cfRule>
  </conditionalFormatting>
  <conditionalFormatting sqref="AC101:AD104">
    <cfRule type="expression" dxfId="1310" priority="1340">
      <formula>$AE101&lt;&gt;""</formula>
    </cfRule>
  </conditionalFormatting>
  <conditionalFormatting sqref="AE106:AF107">
    <cfRule type="expression" dxfId="1309" priority="1339">
      <formula>$AC106="Yes"</formula>
    </cfRule>
  </conditionalFormatting>
  <conditionalFormatting sqref="AA101:AB107">
    <cfRule type="cellIs" dxfId="1308" priority="1334" operator="equal">
      <formula>"PTC"</formula>
    </cfRule>
  </conditionalFormatting>
  <conditionalFormatting sqref="AN100:AN107">
    <cfRule type="cellIs" dxfId="1307" priority="1331" operator="equal">
      <formula>$AQ$1</formula>
    </cfRule>
    <cfRule type="cellIs" dxfId="1306" priority="1332" operator="greaterThanOrEqual">
      <formula>6</formula>
    </cfRule>
    <cfRule type="cellIs" dxfId="1305" priority="1333" operator="lessThan">
      <formula>6</formula>
    </cfRule>
  </conditionalFormatting>
  <conditionalFormatting sqref="AR100:AR107">
    <cfRule type="cellIs" dxfId="1304" priority="1329" operator="equal">
      <formula>TRUE</formula>
    </cfRule>
  </conditionalFormatting>
  <conditionalFormatting sqref="AO101:AP107">
    <cfRule type="expression" dxfId="1303" priority="1328" stopIfTrue="1">
      <formula>$K101="Tier 1"</formula>
    </cfRule>
  </conditionalFormatting>
  <conditionalFormatting sqref="AC100:AD100">
    <cfRule type="expression" dxfId="1302" priority="1326">
      <formula>$AE100&lt;&gt;""</formula>
    </cfRule>
  </conditionalFormatting>
  <conditionalFormatting sqref="AE100:AF100">
    <cfRule type="expression" dxfId="1301" priority="1327">
      <formula>$AC100="Yes"</formula>
    </cfRule>
  </conditionalFormatting>
  <conditionalFormatting sqref="AN100">
    <cfRule type="cellIs" dxfId="1300" priority="1320" operator="equal">
      <formula>$AQ$1</formula>
    </cfRule>
    <cfRule type="cellIs" dxfId="1299" priority="1321" operator="greaterThanOrEqual">
      <formula>6</formula>
    </cfRule>
    <cfRule type="cellIs" dxfId="1298" priority="1322" operator="lessThan">
      <formula>6</formula>
    </cfRule>
  </conditionalFormatting>
  <conditionalFormatting sqref="AA100:AB100">
    <cfRule type="cellIs" dxfId="1297" priority="1317" operator="equal">
      <formula>"PTC"</formula>
    </cfRule>
  </conditionalFormatting>
  <conditionalFormatting sqref="AP101:AP107">
    <cfRule type="cellIs" dxfId="1296" priority="1330" operator="equal">
      <formula>$AQ$1</formula>
    </cfRule>
    <cfRule type="cellIs" dxfId="1295" priority="1335" operator="equal">
      <formula>$AQ$1</formula>
    </cfRule>
    <cfRule type="cellIs" dxfId="1294" priority="1336" operator="greaterThanOrEqual">
      <formula>6</formula>
    </cfRule>
    <cfRule type="cellIs" dxfId="1293" priority="1337" operator="lessThan">
      <formula>6</formula>
    </cfRule>
  </conditionalFormatting>
  <conditionalFormatting sqref="AC98:AD99">
    <cfRule type="expression" dxfId="1292" priority="1311">
      <formula>$AE98&lt;&gt;""</formula>
    </cfRule>
  </conditionalFormatting>
  <conditionalFormatting sqref="AE97:AF97">
    <cfRule type="expression" dxfId="1291" priority="1316">
      <formula>$AC97="Yes"</formula>
    </cfRule>
  </conditionalFormatting>
  <conditionalFormatting sqref="AC97:AD97">
    <cfRule type="expression" dxfId="1290" priority="1315">
      <formula>$AE97&lt;&gt;""</formula>
    </cfRule>
  </conditionalFormatting>
  <conditionalFormatting sqref="AE93:AF96">
    <cfRule type="expression" dxfId="1289" priority="1314">
      <formula>$AC93="Yes"</formula>
    </cfRule>
  </conditionalFormatting>
  <conditionalFormatting sqref="AC93:AD96">
    <cfRule type="expression" dxfId="1288" priority="1313">
      <formula>$AE93&lt;&gt;""</formula>
    </cfRule>
  </conditionalFormatting>
  <conditionalFormatting sqref="AE98:AF99">
    <cfRule type="expression" dxfId="1287" priority="1312">
      <formula>$AC98="Yes"</formula>
    </cfRule>
  </conditionalFormatting>
  <conditionalFormatting sqref="AA93:AB99">
    <cfRule type="cellIs" dxfId="1286" priority="1307" operator="equal">
      <formula>"PTC"</formula>
    </cfRule>
  </conditionalFormatting>
  <conditionalFormatting sqref="AN92:AN99">
    <cfRule type="cellIs" dxfId="1285" priority="1304" operator="equal">
      <formula>$AQ$1</formula>
    </cfRule>
    <cfRule type="cellIs" dxfId="1284" priority="1305" operator="greaterThanOrEqual">
      <formula>6</formula>
    </cfRule>
    <cfRule type="cellIs" dxfId="1283" priority="1306" operator="lessThan">
      <formula>6</formula>
    </cfRule>
  </conditionalFormatting>
  <conditionalFormatting sqref="AR92:AR99">
    <cfRule type="cellIs" dxfId="1282" priority="1302" operator="equal">
      <formula>TRUE</formula>
    </cfRule>
  </conditionalFormatting>
  <conditionalFormatting sqref="AO93:AP99">
    <cfRule type="expression" dxfId="1281" priority="1301" stopIfTrue="1">
      <formula>$K93="Tier 1"</formula>
    </cfRule>
  </conditionalFormatting>
  <conditionalFormatting sqref="AC92:AD92">
    <cfRule type="expression" dxfId="1280" priority="1299">
      <formula>$AE92&lt;&gt;""</formula>
    </cfRule>
  </conditionalFormatting>
  <conditionalFormatting sqref="AE92:AF92">
    <cfRule type="expression" dxfId="1279" priority="1300">
      <formula>$AC92="Yes"</formula>
    </cfRule>
  </conditionalFormatting>
  <conditionalFormatting sqref="AN92">
    <cfRule type="cellIs" dxfId="1278" priority="1293" operator="equal">
      <formula>$AQ$1</formula>
    </cfRule>
    <cfRule type="cellIs" dxfId="1277" priority="1294" operator="greaterThanOrEqual">
      <formula>6</formula>
    </cfRule>
    <cfRule type="cellIs" dxfId="1276" priority="1295" operator="lessThan">
      <formula>6</formula>
    </cfRule>
  </conditionalFormatting>
  <conditionalFormatting sqref="AA92:AB92">
    <cfRule type="cellIs" dxfId="1275" priority="1290" operator="equal">
      <formula>"PTC"</formula>
    </cfRule>
  </conditionalFormatting>
  <conditionalFormatting sqref="AP93:AP99">
    <cfRule type="cellIs" dxfId="1274" priority="1303" operator="equal">
      <formula>$AQ$1</formula>
    </cfRule>
    <cfRule type="cellIs" dxfId="1273" priority="1308" operator="equal">
      <formula>$AQ$1</formula>
    </cfRule>
    <cfRule type="cellIs" dxfId="1272" priority="1309" operator="greaterThanOrEqual">
      <formula>6</formula>
    </cfRule>
    <cfRule type="cellIs" dxfId="1271" priority="1310" operator="lessThan">
      <formula>6</formula>
    </cfRule>
  </conditionalFormatting>
  <conditionalFormatting sqref="AC67:AD67">
    <cfRule type="expression" dxfId="1270" priority="1288">
      <formula>$AE67&lt;&gt;""</formula>
    </cfRule>
  </conditionalFormatting>
  <conditionalFormatting sqref="AE67:AF67">
    <cfRule type="expression" dxfId="1269" priority="1289">
      <formula>$AC67="Yes"</formula>
    </cfRule>
  </conditionalFormatting>
  <conditionalFormatting sqref="AA67:AB67">
    <cfRule type="cellIs" dxfId="1268" priority="1284" operator="equal">
      <formula>"PTC"</formula>
    </cfRule>
  </conditionalFormatting>
  <conditionalFormatting sqref="AN67">
    <cfRule type="cellIs" dxfId="1267" priority="1281" operator="equal">
      <formula>$AQ$1</formula>
    </cfRule>
    <cfRule type="cellIs" dxfId="1266" priority="1282" operator="greaterThanOrEqual">
      <formula>6</formula>
    </cfRule>
    <cfRule type="cellIs" dxfId="1265" priority="1283" operator="lessThan">
      <formula>6</formula>
    </cfRule>
  </conditionalFormatting>
  <conditionalFormatting sqref="AR67">
    <cfRule type="cellIs" dxfId="1264" priority="1279" operator="equal">
      <formula>TRUE</formula>
    </cfRule>
  </conditionalFormatting>
  <conditionalFormatting sqref="AO67:AP67">
    <cfRule type="expression" dxfId="1263" priority="1278" stopIfTrue="1">
      <formula>$K67="Tier 1"</formula>
    </cfRule>
  </conditionalFormatting>
  <conditionalFormatting sqref="AP67">
    <cfRule type="cellIs" dxfId="1262" priority="1280" operator="equal">
      <formula>$AQ$1</formula>
    </cfRule>
    <cfRule type="cellIs" dxfId="1261" priority="1285" operator="equal">
      <formula>$AQ$1</formula>
    </cfRule>
    <cfRule type="cellIs" dxfId="1260" priority="1286" operator="greaterThanOrEqual">
      <formula>6</formula>
    </cfRule>
    <cfRule type="cellIs" dxfId="1259" priority="1287" operator="lessThan">
      <formula>6</formula>
    </cfRule>
  </conditionalFormatting>
  <conditionalFormatting sqref="AC90:AD90">
    <cfRule type="expression" dxfId="1258" priority="1272">
      <formula>$AE90&lt;&gt;""</formula>
    </cfRule>
  </conditionalFormatting>
  <conditionalFormatting sqref="AE89:AF89">
    <cfRule type="expression" dxfId="1257" priority="1277">
      <formula>$AC89="Yes"</formula>
    </cfRule>
  </conditionalFormatting>
  <conditionalFormatting sqref="AC89:AD89">
    <cfRule type="expression" dxfId="1256" priority="1276">
      <formula>$AE89&lt;&gt;""</formula>
    </cfRule>
  </conditionalFormatting>
  <conditionalFormatting sqref="AE85:AF88">
    <cfRule type="expression" dxfId="1255" priority="1275">
      <formula>$AC85="Yes"</formula>
    </cfRule>
  </conditionalFormatting>
  <conditionalFormatting sqref="AC85:AD88">
    <cfRule type="expression" dxfId="1254" priority="1274">
      <formula>$AE85&lt;&gt;""</formula>
    </cfRule>
  </conditionalFormatting>
  <conditionalFormatting sqref="AE90:AF90">
    <cfRule type="expression" dxfId="1253" priority="1273">
      <formula>$AC90="Yes"</formula>
    </cfRule>
  </conditionalFormatting>
  <conditionalFormatting sqref="AA85:AB90">
    <cfRule type="cellIs" dxfId="1252" priority="1268" operator="equal">
      <formula>"PTC"</formula>
    </cfRule>
  </conditionalFormatting>
  <conditionalFormatting sqref="AN84:AN90">
    <cfRule type="cellIs" dxfId="1251" priority="1265" operator="equal">
      <formula>$AQ$1</formula>
    </cfRule>
    <cfRule type="cellIs" dxfId="1250" priority="1266" operator="greaterThanOrEqual">
      <formula>6</formula>
    </cfRule>
    <cfRule type="cellIs" dxfId="1249" priority="1267" operator="lessThan">
      <formula>6</formula>
    </cfRule>
  </conditionalFormatting>
  <conditionalFormatting sqref="AR84:AR90">
    <cfRule type="cellIs" dxfId="1248" priority="1263" operator="equal">
      <formula>TRUE</formula>
    </cfRule>
  </conditionalFormatting>
  <conditionalFormatting sqref="AO85:AP90">
    <cfRule type="expression" dxfId="1247" priority="1262" stopIfTrue="1">
      <formula>$K85="Tier 1"</formula>
    </cfRule>
  </conditionalFormatting>
  <conditionalFormatting sqref="AC84:AD84">
    <cfRule type="expression" dxfId="1246" priority="1260">
      <formula>$AE84&lt;&gt;""</formula>
    </cfRule>
  </conditionalFormatting>
  <conditionalFormatting sqref="AE84:AF84">
    <cfRule type="expression" dxfId="1245" priority="1261">
      <formula>$AC84="Yes"</formula>
    </cfRule>
  </conditionalFormatting>
  <conditionalFormatting sqref="AN84">
    <cfRule type="cellIs" dxfId="1244" priority="1254" operator="equal">
      <formula>$AQ$1</formula>
    </cfRule>
    <cfRule type="cellIs" dxfId="1243" priority="1255" operator="greaterThanOrEqual">
      <formula>6</formula>
    </cfRule>
    <cfRule type="cellIs" dxfId="1242" priority="1256" operator="lessThan">
      <formula>6</formula>
    </cfRule>
  </conditionalFormatting>
  <conditionalFormatting sqref="AA84:AB84">
    <cfRule type="cellIs" dxfId="1241" priority="1251" operator="equal">
      <formula>"PTC"</formula>
    </cfRule>
  </conditionalFormatting>
  <conditionalFormatting sqref="AP85:AP90">
    <cfRule type="cellIs" dxfId="1240" priority="1264" operator="equal">
      <formula>$AQ$1</formula>
    </cfRule>
    <cfRule type="cellIs" dxfId="1239" priority="1269" operator="equal">
      <formula>$AQ$1</formula>
    </cfRule>
    <cfRule type="cellIs" dxfId="1238" priority="1270" operator="greaterThanOrEqual">
      <formula>6</formula>
    </cfRule>
    <cfRule type="cellIs" dxfId="1237" priority="1271" operator="lessThan">
      <formula>6</formula>
    </cfRule>
  </conditionalFormatting>
  <conditionalFormatting sqref="AC82:AD83">
    <cfRule type="expression" dxfId="1236" priority="1245">
      <formula>$AE82&lt;&gt;""</formula>
    </cfRule>
  </conditionalFormatting>
  <conditionalFormatting sqref="AE81:AF81">
    <cfRule type="expression" dxfId="1235" priority="1250">
      <formula>$AC81="Yes"</formula>
    </cfRule>
  </conditionalFormatting>
  <conditionalFormatting sqref="AC81:AD81">
    <cfRule type="expression" dxfId="1234" priority="1249">
      <formula>$AE81&lt;&gt;""</formula>
    </cfRule>
  </conditionalFormatting>
  <conditionalFormatting sqref="AE77:AF80">
    <cfRule type="expression" dxfId="1233" priority="1248">
      <formula>$AC77="Yes"</formula>
    </cfRule>
  </conditionalFormatting>
  <conditionalFormatting sqref="AC77:AD80">
    <cfRule type="expression" dxfId="1232" priority="1247">
      <formula>$AE77&lt;&gt;""</formula>
    </cfRule>
  </conditionalFormatting>
  <conditionalFormatting sqref="AE82:AF83">
    <cfRule type="expression" dxfId="1231" priority="1246">
      <formula>$AC82="Yes"</formula>
    </cfRule>
  </conditionalFormatting>
  <conditionalFormatting sqref="AA77:AB83">
    <cfRule type="cellIs" dxfId="1230" priority="1241" operator="equal">
      <formula>"PTC"</formula>
    </cfRule>
  </conditionalFormatting>
  <conditionalFormatting sqref="AN76:AN83">
    <cfRule type="cellIs" dxfId="1229" priority="1238" operator="equal">
      <formula>$AQ$1</formula>
    </cfRule>
    <cfRule type="cellIs" dxfId="1228" priority="1239" operator="greaterThanOrEqual">
      <formula>6</formula>
    </cfRule>
    <cfRule type="cellIs" dxfId="1227" priority="1240" operator="lessThan">
      <formula>6</formula>
    </cfRule>
  </conditionalFormatting>
  <conditionalFormatting sqref="AR76:AR83">
    <cfRule type="cellIs" dxfId="1226" priority="1236" operator="equal">
      <formula>TRUE</formula>
    </cfRule>
  </conditionalFormatting>
  <conditionalFormatting sqref="AO77:AP83">
    <cfRule type="expression" dxfId="1225" priority="1235" stopIfTrue="1">
      <formula>$K77="Tier 1"</formula>
    </cfRule>
  </conditionalFormatting>
  <conditionalFormatting sqref="AC76:AD76">
    <cfRule type="expression" dxfId="1224" priority="1233">
      <formula>$AE76&lt;&gt;""</formula>
    </cfRule>
  </conditionalFormatting>
  <conditionalFormatting sqref="AE76:AF76">
    <cfRule type="expression" dxfId="1223" priority="1234">
      <formula>$AC76="Yes"</formula>
    </cfRule>
  </conditionalFormatting>
  <conditionalFormatting sqref="AN76">
    <cfRule type="cellIs" dxfId="1222" priority="1227" operator="equal">
      <formula>$AQ$1</formula>
    </cfRule>
    <cfRule type="cellIs" dxfId="1221" priority="1228" operator="greaterThanOrEqual">
      <formula>6</formula>
    </cfRule>
    <cfRule type="cellIs" dxfId="1220" priority="1229" operator="lessThan">
      <formula>6</formula>
    </cfRule>
  </conditionalFormatting>
  <conditionalFormatting sqref="AA76:AB76">
    <cfRule type="cellIs" dxfId="1219" priority="1224" operator="equal">
      <formula>"PTC"</formula>
    </cfRule>
  </conditionalFormatting>
  <conditionalFormatting sqref="AP77:AP83">
    <cfRule type="cellIs" dxfId="1218" priority="1237" operator="equal">
      <formula>$AQ$1</formula>
    </cfRule>
    <cfRule type="cellIs" dxfId="1217" priority="1242" operator="equal">
      <formula>$AQ$1</formula>
    </cfRule>
    <cfRule type="cellIs" dxfId="1216" priority="1243" operator="greaterThanOrEqual">
      <formula>6</formula>
    </cfRule>
    <cfRule type="cellIs" dxfId="1215" priority="1244" operator="lessThan">
      <formula>6</formula>
    </cfRule>
  </conditionalFormatting>
  <conditionalFormatting sqref="AC74:AD75">
    <cfRule type="expression" dxfId="1214" priority="1218">
      <formula>$AE74&lt;&gt;""</formula>
    </cfRule>
  </conditionalFormatting>
  <conditionalFormatting sqref="AE73:AF73">
    <cfRule type="expression" dxfId="1213" priority="1223">
      <formula>$AC73="Yes"</formula>
    </cfRule>
  </conditionalFormatting>
  <conditionalFormatting sqref="AC73:AD73">
    <cfRule type="expression" dxfId="1212" priority="1222">
      <formula>$AE73&lt;&gt;""</formula>
    </cfRule>
  </conditionalFormatting>
  <conditionalFormatting sqref="AE69:AF72">
    <cfRule type="expression" dxfId="1211" priority="1221">
      <formula>$AC69="Yes"</formula>
    </cfRule>
  </conditionalFormatting>
  <conditionalFormatting sqref="AC69:AD72">
    <cfRule type="expression" dxfId="1210" priority="1220">
      <formula>$AE69&lt;&gt;""</formula>
    </cfRule>
  </conditionalFormatting>
  <conditionalFormatting sqref="AE74:AF75">
    <cfRule type="expression" dxfId="1209" priority="1219">
      <formula>$AC74="Yes"</formula>
    </cfRule>
  </conditionalFormatting>
  <conditionalFormatting sqref="AA69:AB75">
    <cfRule type="cellIs" dxfId="1208" priority="1214" operator="equal">
      <formula>"PTC"</formula>
    </cfRule>
  </conditionalFormatting>
  <conditionalFormatting sqref="AN68:AN75">
    <cfRule type="cellIs" dxfId="1207" priority="1211" operator="equal">
      <formula>$AQ$1</formula>
    </cfRule>
    <cfRule type="cellIs" dxfId="1206" priority="1212" operator="greaterThanOrEqual">
      <formula>6</formula>
    </cfRule>
    <cfRule type="cellIs" dxfId="1205" priority="1213" operator="lessThan">
      <formula>6</formula>
    </cfRule>
  </conditionalFormatting>
  <conditionalFormatting sqref="AR68:AR75">
    <cfRule type="cellIs" dxfId="1204" priority="1209" operator="equal">
      <formula>TRUE</formula>
    </cfRule>
  </conditionalFormatting>
  <conditionalFormatting sqref="AO69:AP75">
    <cfRule type="expression" dxfId="1203" priority="1208" stopIfTrue="1">
      <formula>$K69="Tier 1"</formula>
    </cfRule>
  </conditionalFormatting>
  <conditionalFormatting sqref="AC68:AD68">
    <cfRule type="expression" dxfId="1202" priority="1206">
      <formula>$AE68&lt;&gt;""</formula>
    </cfRule>
  </conditionalFormatting>
  <conditionalFormatting sqref="AE68:AF68">
    <cfRule type="expression" dxfId="1201" priority="1207">
      <formula>$AC68="Yes"</formula>
    </cfRule>
  </conditionalFormatting>
  <conditionalFormatting sqref="AN68">
    <cfRule type="cellIs" dxfId="1200" priority="1200" operator="equal">
      <formula>$AQ$1</formula>
    </cfRule>
    <cfRule type="cellIs" dxfId="1199" priority="1201" operator="greaterThanOrEqual">
      <formula>6</formula>
    </cfRule>
    <cfRule type="cellIs" dxfId="1198" priority="1202" operator="lessThan">
      <formula>6</formula>
    </cfRule>
  </conditionalFormatting>
  <conditionalFormatting sqref="AA68:AB68">
    <cfRule type="cellIs" dxfId="1197" priority="1197" operator="equal">
      <formula>"PTC"</formula>
    </cfRule>
  </conditionalFormatting>
  <conditionalFormatting sqref="AP69:AP75">
    <cfRule type="cellIs" dxfId="1196" priority="1210" operator="equal">
      <formula>$AQ$1</formula>
    </cfRule>
    <cfRule type="cellIs" dxfId="1195" priority="1215" operator="equal">
      <formula>$AQ$1</formula>
    </cfRule>
    <cfRule type="cellIs" dxfId="1194" priority="1216" operator="greaterThanOrEqual">
      <formula>6</formula>
    </cfRule>
    <cfRule type="cellIs" dxfId="1193" priority="1217" operator="lessThan">
      <formula>6</formula>
    </cfRule>
  </conditionalFormatting>
  <conditionalFormatting sqref="AC43:AD43">
    <cfRule type="expression" dxfId="1192" priority="1195">
      <formula>$AE43&lt;&gt;""</formula>
    </cfRule>
  </conditionalFormatting>
  <conditionalFormatting sqref="AE43:AF43">
    <cfRule type="expression" dxfId="1191" priority="1196">
      <formula>$AC43="Yes"</formula>
    </cfRule>
  </conditionalFormatting>
  <conditionalFormatting sqref="AA43:AB43">
    <cfRule type="cellIs" dxfId="1190" priority="1191" operator="equal">
      <formula>"PTC"</formula>
    </cfRule>
  </conditionalFormatting>
  <conditionalFormatting sqref="AN43">
    <cfRule type="cellIs" dxfId="1189" priority="1188" operator="equal">
      <formula>$AQ$1</formula>
    </cfRule>
    <cfRule type="cellIs" dxfId="1188" priority="1189" operator="greaterThanOrEqual">
      <formula>6</formula>
    </cfRule>
    <cfRule type="cellIs" dxfId="1187" priority="1190" operator="lessThan">
      <formula>6</formula>
    </cfRule>
  </conditionalFormatting>
  <conditionalFormatting sqref="AR43">
    <cfRule type="cellIs" dxfId="1186" priority="1186" operator="equal">
      <formula>TRUE</formula>
    </cfRule>
  </conditionalFormatting>
  <conditionalFormatting sqref="AO43:AP43">
    <cfRule type="expression" dxfId="1185" priority="1185" stopIfTrue="1">
      <formula>$K43="Tier 1"</formula>
    </cfRule>
  </conditionalFormatting>
  <conditionalFormatting sqref="AP43">
    <cfRule type="cellIs" dxfId="1184" priority="1187" operator="equal">
      <formula>$AQ$1</formula>
    </cfRule>
    <cfRule type="cellIs" dxfId="1183" priority="1192" operator="equal">
      <formula>$AQ$1</formula>
    </cfRule>
    <cfRule type="cellIs" dxfId="1182" priority="1193" operator="greaterThanOrEqual">
      <formula>6</formula>
    </cfRule>
    <cfRule type="cellIs" dxfId="1181" priority="1194" operator="lessThan">
      <formula>6</formula>
    </cfRule>
  </conditionalFormatting>
  <conditionalFormatting sqref="AC66:AD66">
    <cfRule type="expression" dxfId="1180" priority="1179">
      <formula>$AE66&lt;&gt;""</formula>
    </cfRule>
  </conditionalFormatting>
  <conditionalFormatting sqref="AE65:AF65">
    <cfRule type="expression" dxfId="1179" priority="1184">
      <formula>$AC65="Yes"</formula>
    </cfRule>
  </conditionalFormatting>
  <conditionalFormatting sqref="AC65:AD65">
    <cfRule type="expression" dxfId="1178" priority="1183">
      <formula>$AE65&lt;&gt;""</formula>
    </cfRule>
  </conditionalFormatting>
  <conditionalFormatting sqref="AE61:AF64">
    <cfRule type="expression" dxfId="1177" priority="1182">
      <formula>$AC61="Yes"</formula>
    </cfRule>
  </conditionalFormatting>
  <conditionalFormatting sqref="AC61:AD64">
    <cfRule type="expression" dxfId="1176" priority="1181">
      <formula>$AE61&lt;&gt;""</formula>
    </cfRule>
  </conditionalFormatting>
  <conditionalFormatting sqref="AE66:AF66">
    <cfRule type="expression" dxfId="1175" priority="1180">
      <formula>$AC66="Yes"</formula>
    </cfRule>
  </conditionalFormatting>
  <conditionalFormatting sqref="AA61:AB66">
    <cfRule type="cellIs" dxfId="1174" priority="1175" operator="equal">
      <formula>"PTC"</formula>
    </cfRule>
  </conditionalFormatting>
  <conditionalFormatting sqref="AN60:AN66">
    <cfRule type="cellIs" dxfId="1173" priority="1172" operator="equal">
      <formula>$AQ$1</formula>
    </cfRule>
    <cfRule type="cellIs" dxfId="1172" priority="1173" operator="greaterThanOrEqual">
      <formula>6</formula>
    </cfRule>
    <cfRule type="cellIs" dxfId="1171" priority="1174" operator="lessThan">
      <formula>6</formula>
    </cfRule>
  </conditionalFormatting>
  <conditionalFormatting sqref="AR60:AR66">
    <cfRule type="cellIs" dxfId="1170" priority="1170" operator="equal">
      <formula>TRUE</formula>
    </cfRule>
  </conditionalFormatting>
  <conditionalFormatting sqref="AO61:AP66">
    <cfRule type="expression" dxfId="1169" priority="1169" stopIfTrue="1">
      <formula>$K61="Tier 1"</formula>
    </cfRule>
  </conditionalFormatting>
  <conditionalFormatting sqref="AC60:AD60">
    <cfRule type="expression" dxfId="1168" priority="1167">
      <formula>$AE60&lt;&gt;""</formula>
    </cfRule>
  </conditionalFormatting>
  <conditionalFormatting sqref="AE60:AF60">
    <cfRule type="expression" dxfId="1167" priority="1168">
      <formula>$AC60="Yes"</formula>
    </cfRule>
  </conditionalFormatting>
  <conditionalFormatting sqref="AN60">
    <cfRule type="cellIs" dxfId="1166" priority="1161" operator="equal">
      <formula>$AQ$1</formula>
    </cfRule>
    <cfRule type="cellIs" dxfId="1165" priority="1162" operator="greaterThanOrEqual">
      <formula>6</formula>
    </cfRule>
    <cfRule type="cellIs" dxfId="1164" priority="1163" operator="lessThan">
      <formula>6</formula>
    </cfRule>
  </conditionalFormatting>
  <conditionalFormatting sqref="AA60:AB60">
    <cfRule type="cellIs" dxfId="1163" priority="1158" operator="equal">
      <formula>"PTC"</formula>
    </cfRule>
  </conditionalFormatting>
  <conditionalFormatting sqref="AP61:AP66">
    <cfRule type="cellIs" dxfId="1162" priority="1171" operator="equal">
      <formula>$AQ$1</formula>
    </cfRule>
    <cfRule type="cellIs" dxfId="1161" priority="1176" operator="equal">
      <formula>$AQ$1</formula>
    </cfRule>
    <cfRule type="cellIs" dxfId="1160" priority="1177" operator="greaterThanOrEqual">
      <formula>6</formula>
    </cfRule>
    <cfRule type="cellIs" dxfId="1159" priority="1178" operator="lessThan">
      <formula>6</formula>
    </cfRule>
  </conditionalFormatting>
  <conditionalFormatting sqref="AC58:AD59">
    <cfRule type="expression" dxfId="1158" priority="1152">
      <formula>$AE58&lt;&gt;""</formula>
    </cfRule>
  </conditionalFormatting>
  <conditionalFormatting sqref="AE57:AF57">
    <cfRule type="expression" dxfId="1157" priority="1157">
      <formula>$AC57="Yes"</formula>
    </cfRule>
  </conditionalFormatting>
  <conditionalFormatting sqref="AC57:AD57">
    <cfRule type="expression" dxfId="1156" priority="1156">
      <formula>$AE57&lt;&gt;""</formula>
    </cfRule>
  </conditionalFormatting>
  <conditionalFormatting sqref="AE53:AF56">
    <cfRule type="expression" dxfId="1155" priority="1155">
      <formula>$AC53="Yes"</formula>
    </cfRule>
  </conditionalFormatting>
  <conditionalFormatting sqref="AC53:AD56">
    <cfRule type="expression" dxfId="1154" priority="1154">
      <formula>$AE53&lt;&gt;""</formula>
    </cfRule>
  </conditionalFormatting>
  <conditionalFormatting sqref="AE58:AF59">
    <cfRule type="expression" dxfId="1153" priority="1153">
      <formula>$AC58="Yes"</formula>
    </cfRule>
  </conditionalFormatting>
  <conditionalFormatting sqref="AA53:AB59">
    <cfRule type="cellIs" dxfId="1152" priority="1148" operator="equal">
      <formula>"PTC"</formula>
    </cfRule>
  </conditionalFormatting>
  <conditionalFormatting sqref="AN52:AN59">
    <cfRule type="cellIs" dxfId="1151" priority="1145" operator="equal">
      <formula>$AQ$1</formula>
    </cfRule>
    <cfRule type="cellIs" dxfId="1150" priority="1146" operator="greaterThanOrEqual">
      <formula>6</formula>
    </cfRule>
    <cfRule type="cellIs" dxfId="1149" priority="1147" operator="lessThan">
      <formula>6</formula>
    </cfRule>
  </conditionalFormatting>
  <conditionalFormatting sqref="AR52:AR59">
    <cfRule type="cellIs" dxfId="1148" priority="1143" operator="equal">
      <formula>TRUE</formula>
    </cfRule>
  </conditionalFormatting>
  <conditionalFormatting sqref="AO53:AP59">
    <cfRule type="expression" dxfId="1147" priority="1142" stopIfTrue="1">
      <formula>$K53="Tier 1"</formula>
    </cfRule>
  </conditionalFormatting>
  <conditionalFormatting sqref="AC52:AD52">
    <cfRule type="expression" dxfId="1146" priority="1140">
      <formula>$AE52&lt;&gt;""</formula>
    </cfRule>
  </conditionalFormatting>
  <conditionalFormatting sqref="AE52:AF52">
    <cfRule type="expression" dxfId="1145" priority="1141">
      <formula>$AC52="Yes"</formula>
    </cfRule>
  </conditionalFormatting>
  <conditionalFormatting sqref="AN52">
    <cfRule type="cellIs" dxfId="1144" priority="1134" operator="equal">
      <formula>$AQ$1</formula>
    </cfRule>
    <cfRule type="cellIs" dxfId="1143" priority="1135" operator="greaterThanOrEqual">
      <formula>6</formula>
    </cfRule>
    <cfRule type="cellIs" dxfId="1142" priority="1136" operator="lessThan">
      <formula>6</formula>
    </cfRule>
  </conditionalFormatting>
  <conditionalFormatting sqref="AA52:AB52">
    <cfRule type="cellIs" dxfId="1141" priority="1131" operator="equal">
      <formula>"PTC"</formula>
    </cfRule>
  </conditionalFormatting>
  <conditionalFormatting sqref="AP53:AP59">
    <cfRule type="cellIs" dxfId="1140" priority="1144" operator="equal">
      <formula>$AQ$1</formula>
    </cfRule>
    <cfRule type="cellIs" dxfId="1139" priority="1149" operator="equal">
      <formula>$AQ$1</formula>
    </cfRule>
    <cfRule type="cellIs" dxfId="1138" priority="1150" operator="greaterThanOrEqual">
      <formula>6</formula>
    </cfRule>
    <cfRule type="cellIs" dxfId="1137" priority="1151" operator="lessThan">
      <formula>6</formula>
    </cfRule>
  </conditionalFormatting>
  <conditionalFormatting sqref="AC50:AD51">
    <cfRule type="expression" dxfId="1136" priority="1125">
      <formula>$AE50&lt;&gt;""</formula>
    </cfRule>
  </conditionalFormatting>
  <conditionalFormatting sqref="AE49:AF49">
    <cfRule type="expression" dxfId="1135" priority="1130">
      <formula>$AC49="Yes"</formula>
    </cfRule>
  </conditionalFormatting>
  <conditionalFormatting sqref="AC49:AD49">
    <cfRule type="expression" dxfId="1134" priority="1129">
      <formula>$AE49&lt;&gt;""</formula>
    </cfRule>
  </conditionalFormatting>
  <conditionalFormatting sqref="AE45:AF48">
    <cfRule type="expression" dxfId="1133" priority="1128">
      <formula>$AC45="Yes"</formula>
    </cfRule>
  </conditionalFormatting>
  <conditionalFormatting sqref="AC45:AD48">
    <cfRule type="expression" dxfId="1132" priority="1127">
      <formula>$AE45&lt;&gt;""</formula>
    </cfRule>
  </conditionalFormatting>
  <conditionalFormatting sqref="AE50:AF51">
    <cfRule type="expression" dxfId="1131" priority="1126">
      <formula>$AC50="Yes"</formula>
    </cfRule>
  </conditionalFormatting>
  <conditionalFormatting sqref="AA45:AB51">
    <cfRule type="cellIs" dxfId="1130" priority="1121" operator="equal">
      <formula>"PTC"</formula>
    </cfRule>
  </conditionalFormatting>
  <conditionalFormatting sqref="AN44:AN51">
    <cfRule type="cellIs" dxfId="1129" priority="1118" operator="equal">
      <formula>$AQ$1</formula>
    </cfRule>
    <cfRule type="cellIs" dxfId="1128" priority="1119" operator="greaterThanOrEqual">
      <formula>6</formula>
    </cfRule>
    <cfRule type="cellIs" dxfId="1127" priority="1120" operator="lessThan">
      <formula>6</formula>
    </cfRule>
  </conditionalFormatting>
  <conditionalFormatting sqref="AR44:AR51">
    <cfRule type="cellIs" dxfId="1126" priority="1116" operator="equal">
      <formula>TRUE</formula>
    </cfRule>
  </conditionalFormatting>
  <conditionalFormatting sqref="AO45:AP51">
    <cfRule type="expression" dxfId="1125" priority="1115" stopIfTrue="1">
      <formula>$K45="Tier 1"</formula>
    </cfRule>
  </conditionalFormatting>
  <conditionalFormatting sqref="AC44:AD44">
    <cfRule type="expression" dxfId="1124" priority="1113">
      <formula>$AE44&lt;&gt;""</formula>
    </cfRule>
  </conditionalFormatting>
  <conditionalFormatting sqref="AE44:AF44">
    <cfRule type="expression" dxfId="1123" priority="1114">
      <formula>$AC44="Yes"</formula>
    </cfRule>
  </conditionalFormatting>
  <conditionalFormatting sqref="AN44">
    <cfRule type="cellIs" dxfId="1122" priority="1107" operator="equal">
      <formula>$AQ$1</formula>
    </cfRule>
    <cfRule type="cellIs" dxfId="1121" priority="1108" operator="greaterThanOrEqual">
      <formula>6</formula>
    </cfRule>
    <cfRule type="cellIs" dxfId="1120" priority="1109" operator="lessThan">
      <formula>6</formula>
    </cfRule>
  </conditionalFormatting>
  <conditionalFormatting sqref="AA44:AB44">
    <cfRule type="cellIs" dxfId="1119" priority="1104" operator="equal">
      <formula>"PTC"</formula>
    </cfRule>
  </conditionalFormatting>
  <conditionalFormatting sqref="AP45:AP51">
    <cfRule type="cellIs" dxfId="1118" priority="1117" operator="equal">
      <formula>$AQ$1</formula>
    </cfRule>
    <cfRule type="cellIs" dxfId="1117" priority="1122" operator="equal">
      <formula>$AQ$1</formula>
    </cfRule>
    <cfRule type="cellIs" dxfId="1116" priority="1123" operator="greaterThanOrEqual">
      <formula>6</formula>
    </cfRule>
    <cfRule type="cellIs" dxfId="1115" priority="1124" operator="lessThan">
      <formula>6</formula>
    </cfRule>
  </conditionalFormatting>
  <conditionalFormatting sqref="AC19:AD19">
    <cfRule type="expression" dxfId="1114" priority="1102">
      <formula>$AE19&lt;&gt;""</formula>
    </cfRule>
  </conditionalFormatting>
  <conditionalFormatting sqref="AE19:AF19">
    <cfRule type="expression" dxfId="1113" priority="1103">
      <formula>$AC19="Yes"</formula>
    </cfRule>
  </conditionalFormatting>
  <conditionalFormatting sqref="AA19:AB19">
    <cfRule type="cellIs" dxfId="1112" priority="1098" operator="equal">
      <formula>"PTC"</formula>
    </cfRule>
  </conditionalFormatting>
  <conditionalFormatting sqref="AN19">
    <cfRule type="cellIs" dxfId="1111" priority="1095" operator="equal">
      <formula>$AQ$1</formula>
    </cfRule>
    <cfRule type="cellIs" dxfId="1110" priority="1096" operator="greaterThanOrEqual">
      <formula>6</formula>
    </cfRule>
    <cfRule type="cellIs" dxfId="1109" priority="1097" operator="lessThan">
      <formula>6</formula>
    </cfRule>
  </conditionalFormatting>
  <conditionalFormatting sqref="AR19">
    <cfRule type="cellIs" dxfId="1108" priority="1093" operator="equal">
      <formula>TRUE</formula>
    </cfRule>
  </conditionalFormatting>
  <conditionalFormatting sqref="AO19:AP19">
    <cfRule type="expression" dxfId="1107" priority="1092" stopIfTrue="1">
      <formula>$K19="Tier 1"</formula>
    </cfRule>
  </conditionalFormatting>
  <conditionalFormatting sqref="AP19">
    <cfRule type="cellIs" dxfId="1106" priority="1094" operator="equal">
      <formula>$AQ$1</formula>
    </cfRule>
    <cfRule type="cellIs" dxfId="1105" priority="1099" operator="equal">
      <formula>$AQ$1</formula>
    </cfRule>
    <cfRule type="cellIs" dxfId="1104" priority="1100" operator="greaterThanOrEqual">
      <formula>6</formula>
    </cfRule>
    <cfRule type="cellIs" dxfId="1103" priority="1101" operator="lessThan">
      <formula>6</formula>
    </cfRule>
  </conditionalFormatting>
  <conditionalFormatting sqref="AC42:AD42">
    <cfRule type="expression" dxfId="1102" priority="1086">
      <formula>$AE42&lt;&gt;""</formula>
    </cfRule>
  </conditionalFormatting>
  <conditionalFormatting sqref="AE41:AF41">
    <cfRule type="expression" dxfId="1101" priority="1091">
      <formula>$AC41="Yes"</formula>
    </cfRule>
  </conditionalFormatting>
  <conditionalFormatting sqref="AC41:AD41">
    <cfRule type="expression" dxfId="1100" priority="1090">
      <formula>$AE41&lt;&gt;""</formula>
    </cfRule>
  </conditionalFormatting>
  <conditionalFormatting sqref="AE37:AF40">
    <cfRule type="expression" dxfId="1099" priority="1089">
      <formula>$AC37="Yes"</formula>
    </cfRule>
  </conditionalFormatting>
  <conditionalFormatting sqref="AC37:AD40">
    <cfRule type="expression" dxfId="1098" priority="1088">
      <formula>$AE37&lt;&gt;""</formula>
    </cfRule>
  </conditionalFormatting>
  <conditionalFormatting sqref="AE42:AF42">
    <cfRule type="expression" dxfId="1097" priority="1087">
      <formula>$AC42="Yes"</formula>
    </cfRule>
  </conditionalFormatting>
  <conditionalFormatting sqref="AA37:AB42">
    <cfRule type="cellIs" dxfId="1096" priority="1082" operator="equal">
      <formula>"PTC"</formula>
    </cfRule>
  </conditionalFormatting>
  <conditionalFormatting sqref="AN36:AN42">
    <cfRule type="cellIs" dxfId="1095" priority="1079" operator="equal">
      <formula>$AQ$1</formula>
    </cfRule>
    <cfRule type="cellIs" dxfId="1094" priority="1080" operator="greaterThanOrEqual">
      <formula>6</formula>
    </cfRule>
    <cfRule type="cellIs" dxfId="1093" priority="1081" operator="lessThan">
      <formula>6</formula>
    </cfRule>
  </conditionalFormatting>
  <conditionalFormatting sqref="AR36:AR42">
    <cfRule type="cellIs" dxfId="1092" priority="1077" operator="equal">
      <formula>TRUE</formula>
    </cfRule>
  </conditionalFormatting>
  <conditionalFormatting sqref="AO37:AP42">
    <cfRule type="expression" dxfId="1091" priority="1076" stopIfTrue="1">
      <formula>$K37="Tier 1"</formula>
    </cfRule>
  </conditionalFormatting>
  <conditionalFormatting sqref="AC36:AD36">
    <cfRule type="expression" dxfId="1090" priority="1074">
      <formula>$AE36&lt;&gt;""</formula>
    </cfRule>
  </conditionalFormatting>
  <conditionalFormatting sqref="AE36:AF36">
    <cfRule type="expression" dxfId="1089" priority="1075">
      <formula>$AC36="Yes"</formula>
    </cfRule>
  </conditionalFormatting>
  <conditionalFormatting sqref="AN36">
    <cfRule type="cellIs" dxfId="1088" priority="1068" operator="equal">
      <formula>$AQ$1</formula>
    </cfRule>
    <cfRule type="cellIs" dxfId="1087" priority="1069" operator="greaterThanOrEqual">
      <formula>6</formula>
    </cfRule>
    <cfRule type="cellIs" dxfId="1086" priority="1070" operator="lessThan">
      <formula>6</formula>
    </cfRule>
  </conditionalFormatting>
  <conditionalFormatting sqref="AA36:AB36">
    <cfRule type="cellIs" dxfId="1085" priority="1065" operator="equal">
      <formula>"PTC"</formula>
    </cfRule>
  </conditionalFormatting>
  <conditionalFormatting sqref="AP37:AP42">
    <cfRule type="cellIs" dxfId="1084" priority="1078" operator="equal">
      <formula>$AQ$1</formula>
    </cfRule>
    <cfRule type="cellIs" dxfId="1083" priority="1083" operator="equal">
      <formula>$AQ$1</formula>
    </cfRule>
    <cfRule type="cellIs" dxfId="1082" priority="1084" operator="greaterThanOrEqual">
      <formula>6</formula>
    </cfRule>
    <cfRule type="cellIs" dxfId="1081" priority="1085" operator="lessThan">
      <formula>6</formula>
    </cfRule>
  </conditionalFormatting>
  <conditionalFormatting sqref="AC34:AD35">
    <cfRule type="expression" dxfId="1080" priority="1059">
      <formula>$AE34&lt;&gt;""</formula>
    </cfRule>
  </conditionalFormatting>
  <conditionalFormatting sqref="AE33:AF33">
    <cfRule type="expression" dxfId="1079" priority="1064">
      <formula>$AC33="Yes"</formula>
    </cfRule>
  </conditionalFormatting>
  <conditionalFormatting sqref="AC33:AD33">
    <cfRule type="expression" dxfId="1078" priority="1063">
      <formula>$AE33&lt;&gt;""</formula>
    </cfRule>
  </conditionalFormatting>
  <conditionalFormatting sqref="AE29:AF32">
    <cfRule type="expression" dxfId="1077" priority="1062">
      <formula>$AC29="Yes"</formula>
    </cfRule>
  </conditionalFormatting>
  <conditionalFormatting sqref="AC29:AD32">
    <cfRule type="expression" dxfId="1076" priority="1061">
      <formula>$AE29&lt;&gt;""</formula>
    </cfRule>
  </conditionalFormatting>
  <conditionalFormatting sqref="AE34:AF35">
    <cfRule type="expression" dxfId="1075" priority="1060">
      <formula>$AC34="Yes"</formula>
    </cfRule>
  </conditionalFormatting>
  <conditionalFormatting sqref="AA29:AB35">
    <cfRule type="cellIs" dxfId="1074" priority="1055" operator="equal">
      <formula>"PTC"</formula>
    </cfRule>
  </conditionalFormatting>
  <conditionalFormatting sqref="AN28:AN35">
    <cfRule type="cellIs" dxfId="1073" priority="1052" operator="equal">
      <formula>$AQ$1</formula>
    </cfRule>
    <cfRule type="cellIs" dxfId="1072" priority="1053" operator="greaterThanOrEqual">
      <formula>6</formula>
    </cfRule>
    <cfRule type="cellIs" dxfId="1071" priority="1054" operator="lessThan">
      <formula>6</formula>
    </cfRule>
  </conditionalFormatting>
  <conditionalFormatting sqref="AR28:AR35">
    <cfRule type="cellIs" dxfId="1070" priority="1050" operator="equal">
      <formula>TRUE</formula>
    </cfRule>
  </conditionalFormatting>
  <conditionalFormatting sqref="AO29:AP35">
    <cfRule type="expression" dxfId="1069" priority="1049" stopIfTrue="1">
      <formula>$K29="Tier 1"</formula>
    </cfRule>
  </conditionalFormatting>
  <conditionalFormatting sqref="AC28:AD28">
    <cfRule type="expression" dxfId="1068" priority="1047">
      <formula>$AE28&lt;&gt;""</formula>
    </cfRule>
  </conditionalFormatting>
  <conditionalFormatting sqref="AE28:AF28">
    <cfRule type="expression" dxfId="1067" priority="1048">
      <formula>$AC28="Yes"</formula>
    </cfRule>
  </conditionalFormatting>
  <conditionalFormatting sqref="AN28">
    <cfRule type="cellIs" dxfId="1066" priority="1041" operator="equal">
      <formula>$AQ$1</formula>
    </cfRule>
    <cfRule type="cellIs" dxfId="1065" priority="1042" operator="greaterThanOrEqual">
      <formula>6</formula>
    </cfRule>
    <cfRule type="cellIs" dxfId="1064" priority="1043" operator="lessThan">
      <formula>6</formula>
    </cfRule>
  </conditionalFormatting>
  <conditionalFormatting sqref="AA28:AB28">
    <cfRule type="cellIs" dxfId="1063" priority="1038" operator="equal">
      <formula>"PTC"</formula>
    </cfRule>
  </conditionalFormatting>
  <conditionalFormatting sqref="AP29:AP35">
    <cfRule type="cellIs" dxfId="1062" priority="1051" operator="equal">
      <formula>$AQ$1</formula>
    </cfRule>
    <cfRule type="cellIs" dxfId="1061" priority="1056" operator="equal">
      <formula>$AQ$1</formula>
    </cfRule>
    <cfRule type="cellIs" dxfId="1060" priority="1057" operator="greaterThanOrEqual">
      <formula>6</formula>
    </cfRule>
    <cfRule type="cellIs" dxfId="1059" priority="1058" operator="lessThan">
      <formula>6</formula>
    </cfRule>
  </conditionalFormatting>
  <conditionalFormatting sqref="AC26:AD27">
    <cfRule type="expression" dxfId="1058" priority="1032">
      <formula>$AE26&lt;&gt;""</formula>
    </cfRule>
  </conditionalFormatting>
  <conditionalFormatting sqref="AE25:AF25">
    <cfRule type="expression" dxfId="1057" priority="1037">
      <formula>$AC25="Yes"</formula>
    </cfRule>
  </conditionalFormatting>
  <conditionalFormatting sqref="AC25:AD25">
    <cfRule type="expression" dxfId="1056" priority="1036">
      <formula>$AE25&lt;&gt;""</formula>
    </cfRule>
  </conditionalFormatting>
  <conditionalFormatting sqref="AE21:AF24">
    <cfRule type="expression" dxfId="1055" priority="1035">
      <formula>$AC21="Yes"</formula>
    </cfRule>
  </conditionalFormatting>
  <conditionalFormatting sqref="AC21:AD24">
    <cfRule type="expression" dxfId="1054" priority="1034">
      <formula>$AE21&lt;&gt;""</formula>
    </cfRule>
  </conditionalFormatting>
  <conditionalFormatting sqref="AE26:AF27">
    <cfRule type="expression" dxfId="1053" priority="1033">
      <formula>$AC26="Yes"</formula>
    </cfRule>
  </conditionalFormatting>
  <conditionalFormatting sqref="AA21:AB27">
    <cfRule type="cellIs" dxfId="1052" priority="1028" operator="equal">
      <formula>"PTC"</formula>
    </cfRule>
  </conditionalFormatting>
  <conditionalFormatting sqref="AN20:AN27">
    <cfRule type="cellIs" dxfId="1051" priority="1025" operator="equal">
      <formula>$AQ$1</formula>
    </cfRule>
    <cfRule type="cellIs" dxfId="1050" priority="1026" operator="greaterThanOrEqual">
      <formula>6</formula>
    </cfRule>
    <cfRule type="cellIs" dxfId="1049" priority="1027" operator="lessThan">
      <formula>6</formula>
    </cfRule>
  </conditionalFormatting>
  <conditionalFormatting sqref="AR20:AR27">
    <cfRule type="cellIs" dxfId="1048" priority="1023" operator="equal">
      <formula>TRUE</formula>
    </cfRule>
  </conditionalFormatting>
  <conditionalFormatting sqref="AO21:AP27">
    <cfRule type="expression" dxfId="1047" priority="1022" stopIfTrue="1">
      <formula>$K21="Tier 1"</formula>
    </cfRule>
  </conditionalFormatting>
  <conditionalFormatting sqref="AC20:AD20">
    <cfRule type="expression" dxfId="1046" priority="1020">
      <formula>$AE20&lt;&gt;""</formula>
    </cfRule>
  </conditionalFormatting>
  <conditionalFormatting sqref="AE20:AF20">
    <cfRule type="expression" dxfId="1045" priority="1021">
      <formula>$AC20="Yes"</formula>
    </cfRule>
  </conditionalFormatting>
  <conditionalFormatting sqref="AN20">
    <cfRule type="cellIs" dxfId="1044" priority="1014" operator="equal">
      <formula>$AQ$1</formula>
    </cfRule>
    <cfRule type="cellIs" dxfId="1043" priority="1015" operator="greaterThanOrEqual">
      <formula>6</formula>
    </cfRule>
    <cfRule type="cellIs" dxfId="1042" priority="1016" operator="lessThan">
      <formula>6</formula>
    </cfRule>
  </conditionalFormatting>
  <conditionalFormatting sqref="AA20:AB20">
    <cfRule type="cellIs" dxfId="1041" priority="1011" operator="equal">
      <formula>"PTC"</formula>
    </cfRule>
  </conditionalFormatting>
  <conditionalFormatting sqref="AP21:AP27">
    <cfRule type="cellIs" dxfId="1040" priority="1024" operator="equal">
      <formula>$AQ$1</formula>
    </cfRule>
    <cfRule type="cellIs" dxfId="1039" priority="1029" operator="equal">
      <formula>$AQ$1</formula>
    </cfRule>
    <cfRule type="cellIs" dxfId="1038" priority="1030" operator="greaterThanOrEqual">
      <formula>6</formula>
    </cfRule>
    <cfRule type="cellIs" dxfId="1037" priority="1031" operator="lessThan">
      <formula>6</formula>
    </cfRule>
  </conditionalFormatting>
  <conditionalFormatting sqref="AL10">
    <cfRule type="expression" dxfId="1036" priority="1009">
      <formula>AL10=0</formula>
    </cfRule>
    <cfRule type="expression" dxfId="1035" priority="1010">
      <formula>AL10&gt;0</formula>
    </cfRule>
  </conditionalFormatting>
  <conditionalFormatting sqref="AL11">
    <cfRule type="expression" dxfId="1034" priority="1007">
      <formula>AL11&gt;0</formula>
    </cfRule>
    <cfRule type="expression" dxfId="1033" priority="1008">
      <formula>AL11=0</formula>
    </cfRule>
  </conditionalFormatting>
  <conditionalFormatting sqref="AP20">
    <cfRule type="expression" dxfId="1032" priority="1002" stopIfTrue="1">
      <formula>$K20="Tier 1"</formula>
    </cfRule>
  </conditionalFormatting>
  <conditionalFormatting sqref="AP20">
    <cfRule type="cellIs" dxfId="1031" priority="1003" operator="equal">
      <formula>$AQ$1</formula>
    </cfRule>
    <cfRule type="cellIs" dxfId="1030" priority="1004" operator="equal">
      <formula>$AQ$1</formula>
    </cfRule>
    <cfRule type="cellIs" dxfId="1029" priority="1005" operator="greaterThanOrEqual">
      <formula>6</formula>
    </cfRule>
    <cfRule type="cellIs" dxfId="1028" priority="1006" operator="lessThan">
      <formula>6</formula>
    </cfRule>
  </conditionalFormatting>
  <conditionalFormatting sqref="AP28">
    <cfRule type="expression" dxfId="1027" priority="997" stopIfTrue="1">
      <formula>$K28="Tier 1"</formula>
    </cfRule>
  </conditionalFormatting>
  <conditionalFormatting sqref="AP28">
    <cfRule type="cellIs" dxfId="1026" priority="998" operator="equal">
      <formula>$AQ$1</formula>
    </cfRule>
    <cfRule type="cellIs" dxfId="1025" priority="999" operator="equal">
      <formula>$AQ$1</formula>
    </cfRule>
    <cfRule type="cellIs" dxfId="1024" priority="1000" operator="greaterThanOrEqual">
      <formula>6</formula>
    </cfRule>
    <cfRule type="cellIs" dxfId="1023" priority="1001" operator="lessThan">
      <formula>6</formula>
    </cfRule>
  </conditionalFormatting>
  <conditionalFormatting sqref="AP36">
    <cfRule type="expression" dxfId="1022" priority="992" stopIfTrue="1">
      <formula>$K36="Tier 1"</formula>
    </cfRule>
  </conditionalFormatting>
  <conditionalFormatting sqref="AP36">
    <cfRule type="cellIs" dxfId="1021" priority="993" operator="equal">
      <formula>$AQ$1</formula>
    </cfRule>
    <cfRule type="cellIs" dxfId="1020" priority="994" operator="equal">
      <formula>$AQ$1</formula>
    </cfRule>
    <cfRule type="cellIs" dxfId="1019" priority="995" operator="greaterThanOrEqual">
      <formula>6</formula>
    </cfRule>
    <cfRule type="cellIs" dxfId="1018" priority="996" operator="lessThan">
      <formula>6</formula>
    </cfRule>
  </conditionalFormatting>
  <conditionalFormatting sqref="AP44">
    <cfRule type="expression" dxfId="1017" priority="987" stopIfTrue="1">
      <formula>$K44="Tier 1"</formula>
    </cfRule>
  </conditionalFormatting>
  <conditionalFormatting sqref="AP44">
    <cfRule type="cellIs" dxfId="1016" priority="988" operator="equal">
      <formula>$AQ$1</formula>
    </cfRule>
    <cfRule type="cellIs" dxfId="1015" priority="989" operator="equal">
      <formula>$AQ$1</formula>
    </cfRule>
    <cfRule type="cellIs" dxfId="1014" priority="990" operator="greaterThanOrEqual">
      <formula>6</formula>
    </cfRule>
    <cfRule type="cellIs" dxfId="1013" priority="991" operator="lessThan">
      <formula>6</formula>
    </cfRule>
  </conditionalFormatting>
  <conditionalFormatting sqref="AP52">
    <cfRule type="expression" dxfId="1012" priority="982" stopIfTrue="1">
      <formula>$K52="Tier 1"</formula>
    </cfRule>
  </conditionalFormatting>
  <conditionalFormatting sqref="AP52">
    <cfRule type="cellIs" dxfId="1011" priority="983" operator="equal">
      <formula>$AQ$1</formula>
    </cfRule>
    <cfRule type="cellIs" dxfId="1010" priority="984" operator="equal">
      <formula>$AQ$1</formula>
    </cfRule>
    <cfRule type="cellIs" dxfId="1009" priority="985" operator="greaterThanOrEqual">
      <formula>6</formula>
    </cfRule>
    <cfRule type="cellIs" dxfId="1008" priority="986" operator="lessThan">
      <formula>6</formula>
    </cfRule>
  </conditionalFormatting>
  <conditionalFormatting sqref="AP298">
    <cfRule type="expression" dxfId="1007" priority="862" stopIfTrue="1">
      <formula>$K298="Tier 1"</formula>
    </cfRule>
  </conditionalFormatting>
  <conditionalFormatting sqref="AP298">
    <cfRule type="cellIs" dxfId="1006" priority="863" operator="equal">
      <formula>$AQ$1</formula>
    </cfRule>
    <cfRule type="cellIs" dxfId="1005" priority="864" operator="equal">
      <formula>$AQ$1</formula>
    </cfRule>
    <cfRule type="cellIs" dxfId="1004" priority="865" operator="greaterThanOrEqual">
      <formula>6</formula>
    </cfRule>
    <cfRule type="cellIs" dxfId="1003" priority="866" operator="lessThan">
      <formula>6</formula>
    </cfRule>
  </conditionalFormatting>
  <conditionalFormatting sqref="AP290">
    <cfRule type="expression" dxfId="1002" priority="867" stopIfTrue="1">
      <formula>$K290="Tier 1"</formula>
    </cfRule>
  </conditionalFormatting>
  <conditionalFormatting sqref="AP290">
    <cfRule type="cellIs" dxfId="1001" priority="868" operator="equal">
      <formula>$AQ$1</formula>
    </cfRule>
    <cfRule type="cellIs" dxfId="1000" priority="869" operator="equal">
      <formula>$AQ$1</formula>
    </cfRule>
    <cfRule type="cellIs" dxfId="999" priority="870" operator="greaterThanOrEqual">
      <formula>6</formula>
    </cfRule>
    <cfRule type="cellIs" dxfId="998" priority="871" operator="lessThan">
      <formula>6</formula>
    </cfRule>
  </conditionalFormatting>
  <conditionalFormatting sqref="AP76 AP68 AP60">
    <cfRule type="expression" dxfId="997" priority="967" stopIfTrue="1">
      <formula>$K60="Tier 1"</formula>
    </cfRule>
  </conditionalFormatting>
  <conditionalFormatting sqref="AP76 AP68 AP60">
    <cfRule type="cellIs" dxfId="996" priority="968" operator="equal">
      <formula>$AQ$1</formula>
    </cfRule>
    <cfRule type="cellIs" dxfId="995" priority="969" operator="equal">
      <formula>$AQ$1</formula>
    </cfRule>
    <cfRule type="cellIs" dxfId="994" priority="970" operator="greaterThanOrEqual">
      <formula>6</formula>
    </cfRule>
    <cfRule type="cellIs" dxfId="993" priority="971" operator="lessThan">
      <formula>6</formula>
    </cfRule>
  </conditionalFormatting>
  <conditionalFormatting sqref="AP84">
    <cfRule type="expression" dxfId="992" priority="962" stopIfTrue="1">
      <formula>$K84="Tier 1"</formula>
    </cfRule>
  </conditionalFormatting>
  <conditionalFormatting sqref="AP84">
    <cfRule type="cellIs" dxfId="991" priority="963" operator="equal">
      <formula>$AQ$1</formula>
    </cfRule>
    <cfRule type="cellIs" dxfId="990" priority="964" operator="equal">
      <formula>$AQ$1</formula>
    </cfRule>
    <cfRule type="cellIs" dxfId="989" priority="965" operator="greaterThanOrEqual">
      <formula>6</formula>
    </cfRule>
    <cfRule type="cellIs" dxfId="988" priority="966" operator="lessThan">
      <formula>6</formula>
    </cfRule>
  </conditionalFormatting>
  <conditionalFormatting sqref="AP92">
    <cfRule type="expression" dxfId="987" priority="957" stopIfTrue="1">
      <formula>$K92="Tier 1"</formula>
    </cfRule>
  </conditionalFormatting>
  <conditionalFormatting sqref="AP92">
    <cfRule type="cellIs" dxfId="986" priority="958" operator="equal">
      <formula>$AQ$1</formula>
    </cfRule>
    <cfRule type="cellIs" dxfId="985" priority="959" operator="equal">
      <formula>$AQ$1</formula>
    </cfRule>
    <cfRule type="cellIs" dxfId="984" priority="960" operator="greaterThanOrEqual">
      <formula>6</formula>
    </cfRule>
    <cfRule type="cellIs" dxfId="983" priority="961" operator="lessThan">
      <formula>6</formula>
    </cfRule>
  </conditionalFormatting>
  <conditionalFormatting sqref="AP100">
    <cfRule type="expression" dxfId="982" priority="952" stopIfTrue="1">
      <formula>$K100="Tier 1"</formula>
    </cfRule>
  </conditionalFormatting>
  <conditionalFormatting sqref="AP100">
    <cfRule type="cellIs" dxfId="981" priority="953" operator="equal">
      <formula>$AQ$1</formula>
    </cfRule>
    <cfRule type="cellIs" dxfId="980" priority="954" operator="equal">
      <formula>$AQ$1</formula>
    </cfRule>
    <cfRule type="cellIs" dxfId="979" priority="955" operator="greaterThanOrEqual">
      <formula>6</formula>
    </cfRule>
    <cfRule type="cellIs" dxfId="978" priority="956" operator="lessThan">
      <formula>6</formula>
    </cfRule>
  </conditionalFormatting>
  <conditionalFormatting sqref="AP108">
    <cfRule type="expression" dxfId="977" priority="947" stopIfTrue="1">
      <formula>$K108="Tier 1"</formula>
    </cfRule>
  </conditionalFormatting>
  <conditionalFormatting sqref="AP108">
    <cfRule type="cellIs" dxfId="976" priority="948" operator="equal">
      <formula>$AQ$1</formula>
    </cfRule>
    <cfRule type="cellIs" dxfId="975" priority="949" operator="equal">
      <formula>$AQ$1</formula>
    </cfRule>
    <cfRule type="cellIs" dxfId="974" priority="950" operator="greaterThanOrEqual">
      <formula>6</formula>
    </cfRule>
    <cfRule type="cellIs" dxfId="973" priority="951" operator="lessThan">
      <formula>6</formula>
    </cfRule>
  </conditionalFormatting>
  <conditionalFormatting sqref="AP116">
    <cfRule type="expression" dxfId="972" priority="942" stopIfTrue="1">
      <formula>$K116="Tier 1"</formula>
    </cfRule>
  </conditionalFormatting>
  <conditionalFormatting sqref="AP116">
    <cfRule type="cellIs" dxfId="971" priority="943" operator="equal">
      <formula>$AQ$1</formula>
    </cfRule>
    <cfRule type="cellIs" dxfId="970" priority="944" operator="equal">
      <formula>$AQ$1</formula>
    </cfRule>
    <cfRule type="cellIs" dxfId="969" priority="945" operator="greaterThanOrEqual">
      <formula>6</formula>
    </cfRule>
    <cfRule type="cellIs" dxfId="968" priority="946" operator="lessThan">
      <formula>6</formula>
    </cfRule>
  </conditionalFormatting>
  <conditionalFormatting sqref="AP124">
    <cfRule type="expression" dxfId="967" priority="937" stopIfTrue="1">
      <formula>$K124="Tier 1"</formula>
    </cfRule>
  </conditionalFormatting>
  <conditionalFormatting sqref="AP124">
    <cfRule type="cellIs" dxfId="966" priority="938" operator="equal">
      <formula>$AQ$1</formula>
    </cfRule>
    <cfRule type="cellIs" dxfId="965" priority="939" operator="equal">
      <formula>$AQ$1</formula>
    </cfRule>
    <cfRule type="cellIs" dxfId="964" priority="940" operator="greaterThanOrEqual">
      <formula>6</formula>
    </cfRule>
    <cfRule type="cellIs" dxfId="963" priority="941" operator="lessThan">
      <formula>6</formula>
    </cfRule>
  </conditionalFormatting>
  <conditionalFormatting sqref="AP132">
    <cfRule type="expression" dxfId="962" priority="932" stopIfTrue="1">
      <formula>$K132="Tier 1"</formula>
    </cfRule>
  </conditionalFormatting>
  <conditionalFormatting sqref="AP132">
    <cfRule type="cellIs" dxfId="961" priority="933" operator="equal">
      <formula>$AQ$1</formula>
    </cfRule>
    <cfRule type="cellIs" dxfId="960" priority="934" operator="equal">
      <formula>$AQ$1</formula>
    </cfRule>
    <cfRule type="cellIs" dxfId="959" priority="935" operator="greaterThanOrEqual">
      <formula>6</formula>
    </cfRule>
    <cfRule type="cellIs" dxfId="958" priority="936" operator="lessThan">
      <formula>6</formula>
    </cfRule>
  </conditionalFormatting>
  <conditionalFormatting sqref="AP140">
    <cfRule type="expression" dxfId="957" priority="927" stopIfTrue="1">
      <formula>$K140="Tier 1"</formula>
    </cfRule>
  </conditionalFormatting>
  <conditionalFormatting sqref="AP140">
    <cfRule type="cellIs" dxfId="956" priority="928" operator="equal">
      <formula>$AQ$1</formula>
    </cfRule>
    <cfRule type="cellIs" dxfId="955" priority="929" operator="equal">
      <formula>$AQ$1</formula>
    </cfRule>
    <cfRule type="cellIs" dxfId="954" priority="930" operator="greaterThanOrEqual">
      <formula>6</formula>
    </cfRule>
    <cfRule type="cellIs" dxfId="953" priority="931" operator="lessThan">
      <formula>6</formula>
    </cfRule>
  </conditionalFormatting>
  <conditionalFormatting sqref="AP141">
    <cfRule type="expression" dxfId="952" priority="922" stopIfTrue="1">
      <formula>$K141="Tier 1"</formula>
    </cfRule>
  </conditionalFormatting>
  <conditionalFormatting sqref="AP141">
    <cfRule type="cellIs" dxfId="951" priority="923" operator="equal">
      <formula>$AQ$1</formula>
    </cfRule>
    <cfRule type="cellIs" dxfId="950" priority="924" operator="equal">
      <formula>$AQ$1</formula>
    </cfRule>
    <cfRule type="cellIs" dxfId="949" priority="925" operator="greaterThanOrEqual">
      <formula>6</formula>
    </cfRule>
    <cfRule type="cellIs" dxfId="948" priority="926" operator="lessThan">
      <formula>6</formula>
    </cfRule>
  </conditionalFormatting>
  <conditionalFormatting sqref="AP149">
    <cfRule type="expression" dxfId="947" priority="917" stopIfTrue="1">
      <formula>$K149="Tier 1"</formula>
    </cfRule>
  </conditionalFormatting>
  <conditionalFormatting sqref="AP149">
    <cfRule type="cellIs" dxfId="946" priority="918" operator="equal">
      <formula>$AQ$1</formula>
    </cfRule>
    <cfRule type="cellIs" dxfId="945" priority="919" operator="equal">
      <formula>$AQ$1</formula>
    </cfRule>
    <cfRule type="cellIs" dxfId="944" priority="920" operator="greaterThanOrEqual">
      <formula>6</formula>
    </cfRule>
    <cfRule type="cellIs" dxfId="943" priority="921" operator="lessThan">
      <formula>6</formula>
    </cfRule>
  </conditionalFormatting>
  <conditionalFormatting sqref="AP157">
    <cfRule type="expression" dxfId="942" priority="912" stopIfTrue="1">
      <formula>$K157="Tier 1"</formula>
    </cfRule>
  </conditionalFormatting>
  <conditionalFormatting sqref="AP157">
    <cfRule type="cellIs" dxfId="941" priority="913" operator="equal">
      <formula>$AQ$1</formula>
    </cfRule>
    <cfRule type="cellIs" dxfId="940" priority="914" operator="equal">
      <formula>$AQ$1</formula>
    </cfRule>
    <cfRule type="cellIs" dxfId="939" priority="915" operator="greaterThanOrEqual">
      <formula>6</formula>
    </cfRule>
    <cfRule type="cellIs" dxfId="938" priority="916" operator="lessThan">
      <formula>6</formula>
    </cfRule>
  </conditionalFormatting>
  <conditionalFormatting sqref="AP165">
    <cfRule type="expression" dxfId="937" priority="907" stopIfTrue="1">
      <formula>$K165="Tier 1"</formula>
    </cfRule>
  </conditionalFormatting>
  <conditionalFormatting sqref="AP165">
    <cfRule type="cellIs" dxfId="936" priority="908" operator="equal">
      <formula>$AQ$1</formula>
    </cfRule>
    <cfRule type="cellIs" dxfId="935" priority="909" operator="equal">
      <formula>$AQ$1</formula>
    </cfRule>
    <cfRule type="cellIs" dxfId="934" priority="910" operator="greaterThanOrEqual">
      <formula>6</formula>
    </cfRule>
    <cfRule type="cellIs" dxfId="933" priority="911" operator="lessThan">
      <formula>6</formula>
    </cfRule>
  </conditionalFormatting>
  <conditionalFormatting sqref="AP166">
    <cfRule type="expression" dxfId="932" priority="902" stopIfTrue="1">
      <formula>$K166="Tier 1"</formula>
    </cfRule>
  </conditionalFormatting>
  <conditionalFormatting sqref="AP166">
    <cfRule type="cellIs" dxfId="931" priority="903" operator="equal">
      <formula>$AQ$1</formula>
    </cfRule>
    <cfRule type="cellIs" dxfId="930" priority="904" operator="equal">
      <formula>$AQ$1</formula>
    </cfRule>
    <cfRule type="cellIs" dxfId="929" priority="905" operator="greaterThanOrEqual">
      <formula>6</formula>
    </cfRule>
    <cfRule type="cellIs" dxfId="928" priority="906" operator="lessThan">
      <formula>6</formula>
    </cfRule>
  </conditionalFormatting>
  <conditionalFormatting sqref="AP174">
    <cfRule type="expression" dxfId="927" priority="897" stopIfTrue="1">
      <formula>$K174="Tier 1"</formula>
    </cfRule>
  </conditionalFormatting>
  <conditionalFormatting sqref="AP174">
    <cfRule type="cellIs" dxfId="926" priority="898" operator="equal">
      <formula>$AQ$1</formula>
    </cfRule>
    <cfRule type="cellIs" dxfId="925" priority="899" operator="equal">
      <formula>$AQ$1</formula>
    </cfRule>
    <cfRule type="cellIs" dxfId="924" priority="900" operator="greaterThanOrEqual">
      <formula>6</formula>
    </cfRule>
    <cfRule type="cellIs" dxfId="923" priority="901" operator="lessThan">
      <formula>6</formula>
    </cfRule>
  </conditionalFormatting>
  <conditionalFormatting sqref="AP182">
    <cfRule type="expression" dxfId="922" priority="892" stopIfTrue="1">
      <formula>$K182="Tier 1"</formula>
    </cfRule>
  </conditionalFormatting>
  <conditionalFormatting sqref="AP182">
    <cfRule type="cellIs" dxfId="921" priority="893" operator="equal">
      <formula>$AQ$1</formula>
    </cfRule>
    <cfRule type="cellIs" dxfId="920" priority="894" operator="equal">
      <formula>$AQ$1</formula>
    </cfRule>
    <cfRule type="cellIs" dxfId="919" priority="895" operator="greaterThanOrEqual">
      <formula>6</formula>
    </cfRule>
    <cfRule type="cellIs" dxfId="918" priority="896" operator="lessThan">
      <formula>6</formula>
    </cfRule>
  </conditionalFormatting>
  <conditionalFormatting sqref="AP190">
    <cfRule type="expression" dxfId="917" priority="887" stopIfTrue="1">
      <formula>$K190="Tier 1"</formula>
    </cfRule>
  </conditionalFormatting>
  <conditionalFormatting sqref="AP190">
    <cfRule type="cellIs" dxfId="916" priority="888" operator="equal">
      <formula>$AQ$1</formula>
    </cfRule>
    <cfRule type="cellIs" dxfId="915" priority="889" operator="equal">
      <formula>$AQ$1</formula>
    </cfRule>
    <cfRule type="cellIs" dxfId="914" priority="890" operator="greaterThanOrEqual">
      <formula>6</formula>
    </cfRule>
    <cfRule type="cellIs" dxfId="913" priority="891" operator="lessThan">
      <formula>6</formula>
    </cfRule>
  </conditionalFormatting>
  <conditionalFormatting sqref="AP198">
    <cfRule type="expression" dxfId="912" priority="882" stopIfTrue="1">
      <formula>$K198="Tier 1"</formula>
    </cfRule>
  </conditionalFormatting>
  <conditionalFormatting sqref="AP198">
    <cfRule type="cellIs" dxfId="911" priority="883" operator="equal">
      <formula>$AQ$1</formula>
    </cfRule>
    <cfRule type="cellIs" dxfId="910" priority="884" operator="equal">
      <formula>$AQ$1</formula>
    </cfRule>
    <cfRule type="cellIs" dxfId="909" priority="885" operator="greaterThanOrEqual">
      <formula>6</formula>
    </cfRule>
    <cfRule type="cellIs" dxfId="908" priority="886" operator="lessThan">
      <formula>6</formula>
    </cfRule>
  </conditionalFormatting>
  <conditionalFormatting sqref="AP274">
    <cfRule type="expression" dxfId="907" priority="877" stopIfTrue="1">
      <formula>$K274="Tier 1"</formula>
    </cfRule>
  </conditionalFormatting>
  <conditionalFormatting sqref="AP274">
    <cfRule type="cellIs" dxfId="906" priority="878" operator="equal">
      <formula>$AQ$1</formula>
    </cfRule>
    <cfRule type="cellIs" dxfId="905" priority="879" operator="equal">
      <formula>$AQ$1</formula>
    </cfRule>
    <cfRule type="cellIs" dxfId="904" priority="880" operator="greaterThanOrEqual">
      <formula>6</formula>
    </cfRule>
    <cfRule type="cellIs" dxfId="903" priority="881" operator="lessThan">
      <formula>6</formula>
    </cfRule>
  </conditionalFormatting>
  <conditionalFormatting sqref="AP282">
    <cfRule type="expression" dxfId="902" priority="872" stopIfTrue="1">
      <formula>$K282="Tier 1"</formula>
    </cfRule>
  </conditionalFormatting>
  <conditionalFormatting sqref="AP282">
    <cfRule type="cellIs" dxfId="901" priority="873" operator="equal">
      <formula>$AQ$1</formula>
    </cfRule>
    <cfRule type="cellIs" dxfId="900" priority="874" operator="equal">
      <formula>$AQ$1</formula>
    </cfRule>
    <cfRule type="cellIs" dxfId="899" priority="875" operator="greaterThanOrEqual">
      <formula>6</formula>
    </cfRule>
    <cfRule type="cellIs" dxfId="898" priority="876" operator="lessThan">
      <formula>6</formula>
    </cfRule>
  </conditionalFormatting>
  <conditionalFormatting sqref="AC570:AD642">
    <cfRule type="expression" dxfId="897" priority="856">
      <formula>$AE570&lt;&gt;""</formula>
    </cfRule>
  </conditionalFormatting>
  <conditionalFormatting sqref="AE569:AF569 AE574:AF642">
    <cfRule type="expression" dxfId="896" priority="861">
      <formula>$AC569="Yes"</formula>
    </cfRule>
  </conditionalFormatting>
  <conditionalFormatting sqref="AC569:AD569">
    <cfRule type="expression" dxfId="895" priority="860">
      <formula>$AE569&lt;&gt;""</formula>
    </cfRule>
  </conditionalFormatting>
  <conditionalFormatting sqref="AE565:AF568">
    <cfRule type="expression" dxfId="894" priority="859">
      <formula>$AC565="Yes"</formula>
    </cfRule>
  </conditionalFormatting>
  <conditionalFormatting sqref="AC565:AD568">
    <cfRule type="expression" dxfId="893" priority="858">
      <formula>$AE565&lt;&gt;""</formula>
    </cfRule>
  </conditionalFormatting>
  <conditionalFormatting sqref="AE570:AF573">
    <cfRule type="expression" dxfId="892" priority="857">
      <formula>$AC570="Yes"</formula>
    </cfRule>
  </conditionalFormatting>
  <conditionalFormatting sqref="AA565:AB642">
    <cfRule type="cellIs" dxfId="891" priority="852" operator="equal">
      <formula>"PTC"</formula>
    </cfRule>
  </conditionalFormatting>
  <conditionalFormatting sqref="AN564:AN642">
    <cfRule type="cellIs" dxfId="890" priority="849" operator="equal">
      <formula>$AQ$1</formula>
    </cfRule>
    <cfRule type="cellIs" dxfId="889" priority="850" operator="greaterThanOrEqual">
      <formula>6</formula>
    </cfRule>
    <cfRule type="cellIs" dxfId="888" priority="851" operator="lessThan">
      <formula>6</formula>
    </cfRule>
  </conditionalFormatting>
  <conditionalFormatting sqref="AR564:AR642">
    <cfRule type="cellIs" dxfId="887" priority="847" operator="equal">
      <formula>TRUE</formula>
    </cfRule>
  </conditionalFormatting>
  <conditionalFormatting sqref="AO565:AP642">
    <cfRule type="expression" dxfId="886" priority="846" stopIfTrue="1">
      <formula>$K565="Tier 1"</formula>
    </cfRule>
  </conditionalFormatting>
  <conditionalFormatting sqref="AC564:AD564">
    <cfRule type="expression" dxfId="885" priority="844">
      <formula>$AE564&lt;&gt;""</formula>
    </cfRule>
  </conditionalFormatting>
  <conditionalFormatting sqref="AE564:AF564">
    <cfRule type="expression" dxfId="884" priority="845">
      <formula>$AC564="Yes"</formula>
    </cfRule>
  </conditionalFormatting>
  <conditionalFormatting sqref="AP564">
    <cfRule type="cellIs" dxfId="883" priority="842" operator="greaterThanOrEqual">
      <formula>6</formula>
    </cfRule>
    <cfRule type="cellIs" dxfId="882" priority="843" operator="lessThan">
      <formula>6</formula>
    </cfRule>
  </conditionalFormatting>
  <conditionalFormatting sqref="AP564">
    <cfRule type="cellIs" dxfId="881" priority="841" operator="equal">
      <formula>$AQ$1</formula>
    </cfRule>
  </conditionalFormatting>
  <conditionalFormatting sqref="AN564">
    <cfRule type="cellIs" dxfId="880" priority="838" operator="equal">
      <formula>$AQ$1</formula>
    </cfRule>
    <cfRule type="cellIs" dxfId="879" priority="839" operator="greaterThanOrEqual">
      <formula>6</formula>
    </cfRule>
    <cfRule type="cellIs" dxfId="878" priority="840" operator="lessThan">
      <formula>6</formula>
    </cfRule>
  </conditionalFormatting>
  <conditionalFormatting sqref="AO564:AP564 AO556 AO548 AO540 AO532 AO456 AO448 AO440 AO432 AO415 AO407 AO390 AO398:AO399 AO423:AO424">
    <cfRule type="expression" dxfId="877" priority="836" stopIfTrue="1">
      <formula>$K390="Tier 1"</formula>
    </cfRule>
    <cfRule type="cellIs" dxfId="876" priority="837" operator="equal">
      <formula>$AQ$1</formula>
    </cfRule>
  </conditionalFormatting>
  <conditionalFormatting sqref="AA564:AB564">
    <cfRule type="cellIs" dxfId="875" priority="835" operator="equal">
      <formula>"PTC"</formula>
    </cfRule>
  </conditionalFormatting>
  <conditionalFormatting sqref="AP564:AP642">
    <cfRule type="cellIs" dxfId="874" priority="848" operator="equal">
      <formula>$AQ$1</formula>
    </cfRule>
    <cfRule type="cellIs" dxfId="873" priority="853" operator="equal">
      <formula>$AQ$1</formula>
    </cfRule>
    <cfRule type="cellIs" dxfId="872" priority="854" operator="greaterThanOrEqual">
      <formula>6</formula>
    </cfRule>
    <cfRule type="cellIs" dxfId="871" priority="855" operator="lessThan">
      <formula>6</formula>
    </cfRule>
  </conditionalFormatting>
  <conditionalFormatting sqref="AC562:AD563">
    <cfRule type="expression" dxfId="870" priority="829">
      <formula>$AE562&lt;&gt;""</formula>
    </cfRule>
  </conditionalFormatting>
  <conditionalFormatting sqref="AE561:AF561">
    <cfRule type="expression" dxfId="869" priority="834">
      <formula>$AC561="Yes"</formula>
    </cfRule>
  </conditionalFormatting>
  <conditionalFormatting sqref="AC561:AD561">
    <cfRule type="expression" dxfId="868" priority="833">
      <formula>$AE561&lt;&gt;""</formula>
    </cfRule>
  </conditionalFormatting>
  <conditionalFormatting sqref="AE557:AF560">
    <cfRule type="expression" dxfId="867" priority="832">
      <formula>$AC557="Yes"</formula>
    </cfRule>
  </conditionalFormatting>
  <conditionalFormatting sqref="AC557:AD560">
    <cfRule type="expression" dxfId="866" priority="831">
      <formula>$AE557&lt;&gt;""</formula>
    </cfRule>
  </conditionalFormatting>
  <conditionalFormatting sqref="AE562:AF563">
    <cfRule type="expression" dxfId="865" priority="830">
      <formula>$AC562="Yes"</formula>
    </cfRule>
  </conditionalFormatting>
  <conditionalFormatting sqref="AA557:AB563">
    <cfRule type="cellIs" dxfId="864" priority="825" operator="equal">
      <formula>"PTC"</formula>
    </cfRule>
  </conditionalFormatting>
  <conditionalFormatting sqref="AN556:AN563">
    <cfRule type="cellIs" dxfId="863" priority="822" operator="equal">
      <formula>$AQ$1</formula>
    </cfRule>
    <cfRule type="cellIs" dxfId="862" priority="823" operator="greaterThanOrEqual">
      <formula>6</formula>
    </cfRule>
    <cfRule type="cellIs" dxfId="861" priority="824" operator="lessThan">
      <formula>6</formula>
    </cfRule>
  </conditionalFormatting>
  <conditionalFormatting sqref="AR556:AR563">
    <cfRule type="cellIs" dxfId="860" priority="820" operator="equal">
      <formula>TRUE</formula>
    </cfRule>
  </conditionalFormatting>
  <conditionalFormatting sqref="AO557:AP563">
    <cfRule type="expression" dxfId="859" priority="819" stopIfTrue="1">
      <formula>$K557="Tier 1"</formula>
    </cfRule>
  </conditionalFormatting>
  <conditionalFormatting sqref="AC556:AD556">
    <cfRule type="expression" dxfId="858" priority="817">
      <formula>$AE556&lt;&gt;""</formula>
    </cfRule>
  </conditionalFormatting>
  <conditionalFormatting sqref="AE556:AF556">
    <cfRule type="expression" dxfId="857" priority="818">
      <formula>$AC556="Yes"</formula>
    </cfRule>
  </conditionalFormatting>
  <conditionalFormatting sqref="AN556">
    <cfRule type="cellIs" dxfId="856" priority="814" operator="equal">
      <formula>$AQ$1</formula>
    </cfRule>
    <cfRule type="cellIs" dxfId="855" priority="815" operator="greaterThanOrEqual">
      <formula>6</formula>
    </cfRule>
    <cfRule type="cellIs" dxfId="854" priority="816" operator="lessThan">
      <formula>6</formula>
    </cfRule>
  </conditionalFormatting>
  <conditionalFormatting sqref="AA556:AB556">
    <cfRule type="cellIs" dxfId="853" priority="813" operator="equal">
      <formula>"PTC"</formula>
    </cfRule>
  </conditionalFormatting>
  <conditionalFormatting sqref="AP557:AP563">
    <cfRule type="cellIs" dxfId="852" priority="821" operator="equal">
      <formula>$AQ$1</formula>
    </cfRule>
    <cfRule type="cellIs" dxfId="851" priority="826" operator="equal">
      <formula>$AQ$1</formula>
    </cfRule>
    <cfRule type="cellIs" dxfId="850" priority="827" operator="greaterThanOrEqual">
      <formula>6</formula>
    </cfRule>
    <cfRule type="cellIs" dxfId="849" priority="828" operator="lessThan">
      <formula>6</formula>
    </cfRule>
  </conditionalFormatting>
  <conditionalFormatting sqref="AC554:AD555">
    <cfRule type="expression" dxfId="848" priority="807">
      <formula>$AE554&lt;&gt;""</formula>
    </cfRule>
  </conditionalFormatting>
  <conditionalFormatting sqref="AE553:AF553">
    <cfRule type="expression" dxfId="847" priority="812">
      <formula>$AC553="Yes"</formula>
    </cfRule>
  </conditionalFormatting>
  <conditionalFormatting sqref="AC553:AD553">
    <cfRule type="expression" dxfId="846" priority="811">
      <formula>$AE553&lt;&gt;""</formula>
    </cfRule>
  </conditionalFormatting>
  <conditionalFormatting sqref="AE549:AF552">
    <cfRule type="expression" dxfId="845" priority="810">
      <formula>$AC549="Yes"</formula>
    </cfRule>
  </conditionalFormatting>
  <conditionalFormatting sqref="AC549:AD552">
    <cfRule type="expression" dxfId="844" priority="809">
      <formula>$AE549&lt;&gt;""</formula>
    </cfRule>
  </conditionalFormatting>
  <conditionalFormatting sqref="AE554:AF555">
    <cfRule type="expression" dxfId="843" priority="808">
      <formula>$AC554="Yes"</formula>
    </cfRule>
  </conditionalFormatting>
  <conditionalFormatting sqref="AA549:AB555">
    <cfRule type="cellIs" dxfId="842" priority="803" operator="equal">
      <formula>"PTC"</formula>
    </cfRule>
  </conditionalFormatting>
  <conditionalFormatting sqref="AN548:AN555">
    <cfRule type="cellIs" dxfId="841" priority="800" operator="equal">
      <formula>$AQ$1</formula>
    </cfRule>
    <cfRule type="cellIs" dxfId="840" priority="801" operator="greaterThanOrEqual">
      <formula>6</formula>
    </cfRule>
    <cfRule type="cellIs" dxfId="839" priority="802" operator="lessThan">
      <formula>6</formula>
    </cfRule>
  </conditionalFormatting>
  <conditionalFormatting sqref="AR548:AR555">
    <cfRule type="cellIs" dxfId="838" priority="798" operator="equal">
      <formula>TRUE</formula>
    </cfRule>
  </conditionalFormatting>
  <conditionalFormatting sqref="AO549:AP555">
    <cfRule type="expression" dxfId="837" priority="797" stopIfTrue="1">
      <formula>$K549="Tier 1"</formula>
    </cfRule>
  </conditionalFormatting>
  <conditionalFormatting sqref="AC548:AD548">
    <cfRule type="expression" dxfId="836" priority="795">
      <formula>$AE548&lt;&gt;""</formula>
    </cfRule>
  </conditionalFormatting>
  <conditionalFormatting sqref="AE548:AF548">
    <cfRule type="expression" dxfId="835" priority="796">
      <formula>$AC548="Yes"</formula>
    </cfRule>
  </conditionalFormatting>
  <conditionalFormatting sqref="AN548">
    <cfRule type="cellIs" dxfId="834" priority="792" operator="equal">
      <formula>$AQ$1</formula>
    </cfRule>
    <cfRule type="cellIs" dxfId="833" priority="793" operator="greaterThanOrEqual">
      <formula>6</formula>
    </cfRule>
    <cfRule type="cellIs" dxfId="832" priority="794" operator="lessThan">
      <formula>6</formula>
    </cfRule>
  </conditionalFormatting>
  <conditionalFormatting sqref="AA548:AB548">
    <cfRule type="cellIs" dxfId="831" priority="791" operator="equal">
      <formula>"PTC"</formula>
    </cfRule>
  </conditionalFormatting>
  <conditionalFormatting sqref="AP549:AP555">
    <cfRule type="cellIs" dxfId="830" priority="799" operator="equal">
      <formula>$AQ$1</formula>
    </cfRule>
    <cfRule type="cellIs" dxfId="829" priority="804" operator="equal">
      <formula>$AQ$1</formula>
    </cfRule>
    <cfRule type="cellIs" dxfId="828" priority="805" operator="greaterThanOrEqual">
      <formula>6</formula>
    </cfRule>
    <cfRule type="cellIs" dxfId="827" priority="806" operator="lessThan">
      <formula>6</formula>
    </cfRule>
  </conditionalFormatting>
  <conditionalFormatting sqref="AC546:AD547">
    <cfRule type="expression" dxfId="826" priority="785">
      <formula>$AE546&lt;&gt;""</formula>
    </cfRule>
  </conditionalFormatting>
  <conditionalFormatting sqref="AE545:AF545">
    <cfRule type="expression" dxfId="825" priority="790">
      <formula>$AC545="Yes"</formula>
    </cfRule>
  </conditionalFormatting>
  <conditionalFormatting sqref="AC545:AD545">
    <cfRule type="expression" dxfId="824" priority="789">
      <formula>$AE545&lt;&gt;""</formula>
    </cfRule>
  </conditionalFormatting>
  <conditionalFormatting sqref="AE541:AF544">
    <cfRule type="expression" dxfId="823" priority="788">
      <formula>$AC541="Yes"</formula>
    </cfRule>
  </conditionalFormatting>
  <conditionalFormatting sqref="AC541:AD544">
    <cfRule type="expression" dxfId="822" priority="787">
      <formula>$AE541&lt;&gt;""</formula>
    </cfRule>
  </conditionalFormatting>
  <conditionalFormatting sqref="AE546:AF547">
    <cfRule type="expression" dxfId="821" priority="786">
      <formula>$AC546="Yes"</formula>
    </cfRule>
  </conditionalFormatting>
  <conditionalFormatting sqref="AA541:AB547">
    <cfRule type="cellIs" dxfId="820" priority="781" operator="equal">
      <formula>"PTC"</formula>
    </cfRule>
  </conditionalFormatting>
  <conditionalFormatting sqref="AN540:AN547">
    <cfRule type="cellIs" dxfId="819" priority="778" operator="equal">
      <formula>$AQ$1</formula>
    </cfRule>
    <cfRule type="cellIs" dxfId="818" priority="779" operator="greaterThanOrEqual">
      <formula>6</formula>
    </cfRule>
    <cfRule type="cellIs" dxfId="817" priority="780" operator="lessThan">
      <formula>6</formula>
    </cfRule>
  </conditionalFormatting>
  <conditionalFormatting sqref="AR540:AR547">
    <cfRule type="cellIs" dxfId="816" priority="776" operator="equal">
      <formula>TRUE</formula>
    </cfRule>
  </conditionalFormatting>
  <conditionalFormatting sqref="AO541:AP547">
    <cfRule type="expression" dxfId="815" priority="775" stopIfTrue="1">
      <formula>$K541="Tier 1"</formula>
    </cfRule>
  </conditionalFormatting>
  <conditionalFormatting sqref="AC540:AD540">
    <cfRule type="expression" dxfId="814" priority="773">
      <formula>$AE540&lt;&gt;""</formula>
    </cfRule>
  </conditionalFormatting>
  <conditionalFormatting sqref="AE540:AF540">
    <cfRule type="expression" dxfId="813" priority="774">
      <formula>$AC540="Yes"</formula>
    </cfRule>
  </conditionalFormatting>
  <conditionalFormatting sqref="AN540">
    <cfRule type="cellIs" dxfId="812" priority="770" operator="equal">
      <formula>$AQ$1</formula>
    </cfRule>
    <cfRule type="cellIs" dxfId="811" priority="771" operator="greaterThanOrEqual">
      <formula>6</formula>
    </cfRule>
    <cfRule type="cellIs" dxfId="810" priority="772" operator="lessThan">
      <formula>6</formula>
    </cfRule>
  </conditionalFormatting>
  <conditionalFormatting sqref="AA540:AB540">
    <cfRule type="cellIs" dxfId="809" priority="769" operator="equal">
      <formula>"PTC"</formula>
    </cfRule>
  </conditionalFormatting>
  <conditionalFormatting sqref="AP541:AP547">
    <cfRule type="cellIs" dxfId="808" priority="777" operator="equal">
      <formula>$AQ$1</formula>
    </cfRule>
    <cfRule type="cellIs" dxfId="807" priority="782" operator="equal">
      <formula>$AQ$1</formula>
    </cfRule>
    <cfRule type="cellIs" dxfId="806" priority="783" operator="greaterThanOrEqual">
      <formula>6</formula>
    </cfRule>
    <cfRule type="cellIs" dxfId="805" priority="784" operator="lessThan">
      <formula>6</formula>
    </cfRule>
  </conditionalFormatting>
  <conditionalFormatting sqref="AC538:AD539">
    <cfRule type="expression" dxfId="804" priority="763">
      <formula>$AE538&lt;&gt;""</formula>
    </cfRule>
  </conditionalFormatting>
  <conditionalFormatting sqref="AE537:AF537">
    <cfRule type="expression" dxfId="803" priority="768">
      <formula>$AC537="Yes"</formula>
    </cfRule>
  </conditionalFormatting>
  <conditionalFormatting sqref="AC537:AD537">
    <cfRule type="expression" dxfId="802" priority="767">
      <formula>$AE537&lt;&gt;""</formula>
    </cfRule>
  </conditionalFormatting>
  <conditionalFormatting sqref="AE533:AF536">
    <cfRule type="expression" dxfId="801" priority="766">
      <formula>$AC533="Yes"</formula>
    </cfRule>
  </conditionalFormatting>
  <conditionalFormatting sqref="AC533:AD536">
    <cfRule type="expression" dxfId="800" priority="765">
      <formula>$AE533&lt;&gt;""</formula>
    </cfRule>
  </conditionalFormatting>
  <conditionalFormatting sqref="AE538:AF539">
    <cfRule type="expression" dxfId="799" priority="764">
      <formula>$AC538="Yes"</formula>
    </cfRule>
  </conditionalFormatting>
  <conditionalFormatting sqref="AA533:AB539">
    <cfRule type="cellIs" dxfId="798" priority="759" operator="equal">
      <formula>"PTC"</formula>
    </cfRule>
  </conditionalFormatting>
  <conditionalFormatting sqref="AN532:AN539">
    <cfRule type="cellIs" dxfId="797" priority="756" operator="equal">
      <formula>$AQ$1</formula>
    </cfRule>
    <cfRule type="cellIs" dxfId="796" priority="757" operator="greaterThanOrEqual">
      <formula>6</formula>
    </cfRule>
    <cfRule type="cellIs" dxfId="795" priority="758" operator="lessThan">
      <formula>6</formula>
    </cfRule>
  </conditionalFormatting>
  <conditionalFormatting sqref="AR532:AR539">
    <cfRule type="cellIs" dxfId="794" priority="754" operator="equal">
      <formula>TRUE</formula>
    </cfRule>
  </conditionalFormatting>
  <conditionalFormatting sqref="AO533:AP539">
    <cfRule type="expression" dxfId="793" priority="753" stopIfTrue="1">
      <formula>$K533="Tier 1"</formula>
    </cfRule>
  </conditionalFormatting>
  <conditionalFormatting sqref="AC532:AD532">
    <cfRule type="expression" dxfId="792" priority="751">
      <formula>$AE532&lt;&gt;""</formula>
    </cfRule>
  </conditionalFormatting>
  <conditionalFormatting sqref="AE532:AF532">
    <cfRule type="expression" dxfId="791" priority="752">
      <formula>$AC532="Yes"</formula>
    </cfRule>
  </conditionalFormatting>
  <conditionalFormatting sqref="AN532">
    <cfRule type="cellIs" dxfId="790" priority="748" operator="equal">
      <formula>$AQ$1</formula>
    </cfRule>
    <cfRule type="cellIs" dxfId="789" priority="749" operator="greaterThanOrEqual">
      <formula>6</formula>
    </cfRule>
    <cfRule type="cellIs" dxfId="788" priority="750" operator="lessThan">
      <formula>6</formula>
    </cfRule>
  </conditionalFormatting>
  <conditionalFormatting sqref="AA532:AB532">
    <cfRule type="cellIs" dxfId="787" priority="747" operator="equal">
      <formula>"PTC"</formula>
    </cfRule>
  </conditionalFormatting>
  <conditionalFormatting sqref="AP533:AP539">
    <cfRule type="cellIs" dxfId="786" priority="755" operator="equal">
      <formula>$AQ$1</formula>
    </cfRule>
    <cfRule type="cellIs" dxfId="785" priority="760" operator="equal">
      <formula>$AQ$1</formula>
    </cfRule>
    <cfRule type="cellIs" dxfId="784" priority="761" operator="greaterThanOrEqual">
      <formula>6</formula>
    </cfRule>
    <cfRule type="cellIs" dxfId="783" priority="762" operator="lessThan">
      <formula>6</formula>
    </cfRule>
  </conditionalFormatting>
  <conditionalFormatting sqref="AC462:AD531">
    <cfRule type="expression" dxfId="782" priority="741">
      <formula>$AE462&lt;&gt;""</formula>
    </cfRule>
  </conditionalFormatting>
  <conditionalFormatting sqref="AE461:AF461 AE466:AF531">
    <cfRule type="expression" dxfId="781" priority="746">
      <formula>$AC461="Yes"</formula>
    </cfRule>
  </conditionalFormatting>
  <conditionalFormatting sqref="AC461:AD461">
    <cfRule type="expression" dxfId="780" priority="745">
      <formula>$AE461&lt;&gt;""</formula>
    </cfRule>
  </conditionalFormatting>
  <conditionalFormatting sqref="AE457:AF460">
    <cfRule type="expression" dxfId="779" priority="744">
      <formula>$AC457="Yes"</formula>
    </cfRule>
  </conditionalFormatting>
  <conditionalFormatting sqref="AC457:AD460">
    <cfRule type="expression" dxfId="778" priority="743">
      <formula>$AE457&lt;&gt;""</formula>
    </cfRule>
  </conditionalFormatting>
  <conditionalFormatting sqref="AE462:AF465">
    <cfRule type="expression" dxfId="777" priority="742">
      <formula>$AC462="Yes"</formula>
    </cfRule>
  </conditionalFormatting>
  <conditionalFormatting sqref="AA457:AB531">
    <cfRule type="cellIs" dxfId="776" priority="737" operator="equal">
      <formula>"PTC"</formula>
    </cfRule>
  </conditionalFormatting>
  <conditionalFormatting sqref="AN456:AN531">
    <cfRule type="cellIs" dxfId="775" priority="734" operator="equal">
      <formula>$AQ$1</formula>
    </cfRule>
    <cfRule type="cellIs" dxfId="774" priority="735" operator="greaterThanOrEqual">
      <formula>6</formula>
    </cfRule>
    <cfRule type="cellIs" dxfId="773" priority="736" operator="lessThan">
      <formula>6</formula>
    </cfRule>
  </conditionalFormatting>
  <conditionalFormatting sqref="AR456:AR531">
    <cfRule type="cellIs" dxfId="772" priority="732" operator="equal">
      <formula>TRUE</formula>
    </cfRule>
  </conditionalFormatting>
  <conditionalFormatting sqref="AO457:AP531">
    <cfRule type="expression" dxfId="771" priority="731" stopIfTrue="1">
      <formula>$K457="Tier 1"</formula>
    </cfRule>
  </conditionalFormatting>
  <conditionalFormatting sqref="AC456:AD456">
    <cfRule type="expression" dxfId="770" priority="729">
      <formula>$AE456&lt;&gt;""</formula>
    </cfRule>
  </conditionalFormatting>
  <conditionalFormatting sqref="AE456:AF456">
    <cfRule type="expression" dxfId="769" priority="730">
      <formula>$AC456="Yes"</formula>
    </cfRule>
  </conditionalFormatting>
  <conditionalFormatting sqref="AN456">
    <cfRule type="cellIs" dxfId="768" priority="726" operator="equal">
      <formula>$AQ$1</formula>
    </cfRule>
    <cfRule type="cellIs" dxfId="767" priority="727" operator="greaterThanOrEqual">
      <formula>6</formula>
    </cfRule>
    <cfRule type="cellIs" dxfId="766" priority="728" operator="lessThan">
      <formula>6</formula>
    </cfRule>
  </conditionalFormatting>
  <conditionalFormatting sqref="AA456:AB456">
    <cfRule type="cellIs" dxfId="765" priority="725" operator="equal">
      <formula>"PTC"</formula>
    </cfRule>
  </conditionalFormatting>
  <conditionalFormatting sqref="AP457:AP531">
    <cfRule type="cellIs" dxfId="764" priority="733" operator="equal">
      <formula>$AQ$1</formula>
    </cfRule>
    <cfRule type="cellIs" dxfId="763" priority="738" operator="equal">
      <formula>$AQ$1</formula>
    </cfRule>
    <cfRule type="cellIs" dxfId="762" priority="739" operator="greaterThanOrEqual">
      <formula>6</formula>
    </cfRule>
    <cfRule type="cellIs" dxfId="761" priority="740" operator="lessThan">
      <formula>6</formula>
    </cfRule>
  </conditionalFormatting>
  <conditionalFormatting sqref="AC454:AD455">
    <cfRule type="expression" dxfId="760" priority="719">
      <formula>$AE454&lt;&gt;""</formula>
    </cfRule>
  </conditionalFormatting>
  <conditionalFormatting sqref="AE453:AF453">
    <cfRule type="expression" dxfId="759" priority="724">
      <formula>$AC453="Yes"</formula>
    </cfRule>
  </conditionalFormatting>
  <conditionalFormatting sqref="AC453:AD453">
    <cfRule type="expression" dxfId="758" priority="723">
      <formula>$AE453&lt;&gt;""</formula>
    </cfRule>
  </conditionalFormatting>
  <conditionalFormatting sqref="AE449:AF452">
    <cfRule type="expression" dxfId="757" priority="722">
      <formula>$AC449="Yes"</formula>
    </cfRule>
  </conditionalFormatting>
  <conditionalFormatting sqref="AC449:AD452">
    <cfRule type="expression" dxfId="756" priority="721">
      <formula>$AE449&lt;&gt;""</formula>
    </cfRule>
  </conditionalFormatting>
  <conditionalFormatting sqref="AE454:AF455">
    <cfRule type="expression" dxfId="755" priority="720">
      <formula>$AC454="Yes"</formula>
    </cfRule>
  </conditionalFormatting>
  <conditionalFormatting sqref="AA449:AB455">
    <cfRule type="cellIs" dxfId="754" priority="715" operator="equal">
      <formula>"PTC"</formula>
    </cfRule>
  </conditionalFormatting>
  <conditionalFormatting sqref="AN448:AN455">
    <cfRule type="cellIs" dxfId="753" priority="712" operator="equal">
      <formula>$AQ$1</formula>
    </cfRule>
    <cfRule type="cellIs" dxfId="752" priority="713" operator="greaterThanOrEqual">
      <formula>6</formula>
    </cfRule>
    <cfRule type="cellIs" dxfId="751" priority="714" operator="lessThan">
      <formula>6</formula>
    </cfRule>
  </conditionalFormatting>
  <conditionalFormatting sqref="AR448:AR455">
    <cfRule type="cellIs" dxfId="750" priority="710" operator="equal">
      <formula>TRUE</formula>
    </cfRule>
  </conditionalFormatting>
  <conditionalFormatting sqref="AO449:AP455">
    <cfRule type="expression" dxfId="749" priority="709" stopIfTrue="1">
      <formula>$K449="Tier 1"</formula>
    </cfRule>
  </conditionalFormatting>
  <conditionalFormatting sqref="AC448:AD448">
    <cfRule type="expression" dxfId="748" priority="707">
      <formula>$AE448&lt;&gt;""</formula>
    </cfRule>
  </conditionalFormatting>
  <conditionalFormatting sqref="AE448:AF448">
    <cfRule type="expression" dxfId="747" priority="708">
      <formula>$AC448="Yes"</formula>
    </cfRule>
  </conditionalFormatting>
  <conditionalFormatting sqref="AN448">
    <cfRule type="cellIs" dxfId="746" priority="704" operator="equal">
      <formula>$AQ$1</formula>
    </cfRule>
    <cfRule type="cellIs" dxfId="745" priority="705" operator="greaterThanOrEqual">
      <formula>6</formula>
    </cfRule>
    <cfRule type="cellIs" dxfId="744" priority="706" operator="lessThan">
      <formula>6</formula>
    </cfRule>
  </conditionalFormatting>
  <conditionalFormatting sqref="AA448:AB448">
    <cfRule type="cellIs" dxfId="743" priority="703" operator="equal">
      <formula>"PTC"</formula>
    </cfRule>
  </conditionalFormatting>
  <conditionalFormatting sqref="AP449:AP455">
    <cfRule type="cellIs" dxfId="742" priority="711" operator="equal">
      <formula>$AQ$1</formula>
    </cfRule>
    <cfRule type="cellIs" dxfId="741" priority="716" operator="equal">
      <formula>$AQ$1</formula>
    </cfRule>
    <cfRule type="cellIs" dxfId="740" priority="717" operator="greaterThanOrEqual">
      <formula>6</formula>
    </cfRule>
    <cfRule type="cellIs" dxfId="739" priority="718" operator="lessThan">
      <formula>6</formula>
    </cfRule>
  </conditionalFormatting>
  <conditionalFormatting sqref="AC446:AD447">
    <cfRule type="expression" dxfId="738" priority="697">
      <formula>$AE446&lt;&gt;""</formula>
    </cfRule>
  </conditionalFormatting>
  <conditionalFormatting sqref="AE445:AF445">
    <cfRule type="expression" dxfId="737" priority="702">
      <formula>$AC445="Yes"</formula>
    </cfRule>
  </conditionalFormatting>
  <conditionalFormatting sqref="AC445:AD445">
    <cfRule type="expression" dxfId="736" priority="701">
      <formula>$AE445&lt;&gt;""</formula>
    </cfRule>
  </conditionalFormatting>
  <conditionalFormatting sqref="AE441:AF444">
    <cfRule type="expression" dxfId="735" priority="700">
      <formula>$AC441="Yes"</formula>
    </cfRule>
  </conditionalFormatting>
  <conditionalFormatting sqref="AC441:AD444">
    <cfRule type="expression" dxfId="734" priority="699">
      <formula>$AE441&lt;&gt;""</formula>
    </cfRule>
  </conditionalFormatting>
  <conditionalFormatting sqref="AE446:AF447">
    <cfRule type="expression" dxfId="733" priority="698">
      <formula>$AC446="Yes"</formula>
    </cfRule>
  </conditionalFormatting>
  <conditionalFormatting sqref="AA441:AB447">
    <cfRule type="cellIs" dxfId="732" priority="693" operator="equal">
      <formula>"PTC"</formula>
    </cfRule>
  </conditionalFormatting>
  <conditionalFormatting sqref="AN440:AN447">
    <cfRule type="cellIs" dxfId="731" priority="690" operator="equal">
      <formula>$AQ$1</formula>
    </cfRule>
    <cfRule type="cellIs" dxfId="730" priority="691" operator="greaterThanOrEqual">
      <formula>6</formula>
    </cfRule>
    <cfRule type="cellIs" dxfId="729" priority="692" operator="lessThan">
      <formula>6</formula>
    </cfRule>
  </conditionalFormatting>
  <conditionalFormatting sqref="AR440:AR447">
    <cfRule type="cellIs" dxfId="728" priority="688" operator="equal">
      <formula>TRUE</formula>
    </cfRule>
  </conditionalFormatting>
  <conditionalFormatting sqref="AO441:AP447">
    <cfRule type="expression" dxfId="727" priority="687" stopIfTrue="1">
      <formula>$K441="Tier 1"</formula>
    </cfRule>
  </conditionalFormatting>
  <conditionalFormatting sqref="AC440:AD440">
    <cfRule type="expression" dxfId="726" priority="685">
      <formula>$AE440&lt;&gt;""</formula>
    </cfRule>
  </conditionalFormatting>
  <conditionalFormatting sqref="AE440:AF440">
    <cfRule type="expression" dxfId="725" priority="686">
      <formula>$AC440="Yes"</formula>
    </cfRule>
  </conditionalFormatting>
  <conditionalFormatting sqref="AN440">
    <cfRule type="cellIs" dxfId="724" priority="682" operator="equal">
      <formula>$AQ$1</formula>
    </cfRule>
    <cfRule type="cellIs" dxfId="723" priority="683" operator="greaterThanOrEqual">
      <formula>6</formula>
    </cfRule>
    <cfRule type="cellIs" dxfId="722" priority="684" operator="lessThan">
      <formula>6</formula>
    </cfRule>
  </conditionalFormatting>
  <conditionalFormatting sqref="AA440:AB440">
    <cfRule type="cellIs" dxfId="721" priority="681" operator="equal">
      <formula>"PTC"</formula>
    </cfRule>
  </conditionalFormatting>
  <conditionalFormatting sqref="AP441:AP447">
    <cfRule type="cellIs" dxfId="720" priority="689" operator="equal">
      <formula>$AQ$1</formula>
    </cfRule>
    <cfRule type="cellIs" dxfId="719" priority="694" operator="equal">
      <formula>$AQ$1</formula>
    </cfRule>
    <cfRule type="cellIs" dxfId="718" priority="695" operator="greaterThanOrEqual">
      <formula>6</formula>
    </cfRule>
    <cfRule type="cellIs" dxfId="717" priority="696" operator="lessThan">
      <formula>6</formula>
    </cfRule>
  </conditionalFormatting>
  <conditionalFormatting sqref="AC438:AD439">
    <cfRule type="expression" dxfId="716" priority="675">
      <formula>$AE438&lt;&gt;""</formula>
    </cfRule>
  </conditionalFormatting>
  <conditionalFormatting sqref="AE437:AF437">
    <cfRule type="expression" dxfId="715" priority="680">
      <formula>$AC437="Yes"</formula>
    </cfRule>
  </conditionalFormatting>
  <conditionalFormatting sqref="AC437:AD437">
    <cfRule type="expression" dxfId="714" priority="679">
      <formula>$AE437&lt;&gt;""</formula>
    </cfRule>
  </conditionalFormatting>
  <conditionalFormatting sqref="AE433:AF436">
    <cfRule type="expression" dxfId="713" priority="678">
      <formula>$AC433="Yes"</formula>
    </cfRule>
  </conditionalFormatting>
  <conditionalFormatting sqref="AC433:AD436">
    <cfRule type="expression" dxfId="712" priority="677">
      <formula>$AE433&lt;&gt;""</formula>
    </cfRule>
  </conditionalFormatting>
  <conditionalFormatting sqref="AE438:AF439">
    <cfRule type="expression" dxfId="711" priority="676">
      <formula>$AC438="Yes"</formula>
    </cfRule>
  </conditionalFormatting>
  <conditionalFormatting sqref="AA433:AB439">
    <cfRule type="cellIs" dxfId="710" priority="671" operator="equal">
      <formula>"PTC"</formula>
    </cfRule>
  </conditionalFormatting>
  <conditionalFormatting sqref="AN432:AN439">
    <cfRule type="cellIs" dxfId="709" priority="668" operator="equal">
      <formula>$AQ$1</formula>
    </cfRule>
    <cfRule type="cellIs" dxfId="708" priority="669" operator="greaterThanOrEqual">
      <formula>6</formula>
    </cfRule>
    <cfRule type="cellIs" dxfId="707" priority="670" operator="lessThan">
      <formula>6</formula>
    </cfRule>
  </conditionalFormatting>
  <conditionalFormatting sqref="AR432:AR439">
    <cfRule type="cellIs" dxfId="706" priority="666" operator="equal">
      <formula>TRUE</formula>
    </cfRule>
  </conditionalFormatting>
  <conditionalFormatting sqref="AO433:AP439">
    <cfRule type="expression" dxfId="705" priority="665" stopIfTrue="1">
      <formula>$K433="Tier 1"</formula>
    </cfRule>
  </conditionalFormatting>
  <conditionalFormatting sqref="AC432:AD432">
    <cfRule type="expression" dxfId="704" priority="663">
      <formula>$AE432&lt;&gt;""</formula>
    </cfRule>
  </conditionalFormatting>
  <conditionalFormatting sqref="AE432:AF432">
    <cfRule type="expression" dxfId="703" priority="664">
      <formula>$AC432="Yes"</formula>
    </cfRule>
  </conditionalFormatting>
  <conditionalFormatting sqref="AN432">
    <cfRule type="cellIs" dxfId="702" priority="660" operator="equal">
      <formula>$AQ$1</formula>
    </cfRule>
    <cfRule type="cellIs" dxfId="701" priority="661" operator="greaterThanOrEqual">
      <formula>6</formula>
    </cfRule>
    <cfRule type="cellIs" dxfId="700" priority="662" operator="lessThan">
      <formula>6</formula>
    </cfRule>
  </conditionalFormatting>
  <conditionalFormatting sqref="AA432:AB432">
    <cfRule type="cellIs" dxfId="699" priority="659" operator="equal">
      <formula>"PTC"</formula>
    </cfRule>
  </conditionalFormatting>
  <conditionalFormatting sqref="AP433:AP439">
    <cfRule type="cellIs" dxfId="698" priority="667" operator="equal">
      <formula>$AQ$1</formula>
    </cfRule>
    <cfRule type="cellIs" dxfId="697" priority="672" operator="equal">
      <formula>$AQ$1</formula>
    </cfRule>
    <cfRule type="cellIs" dxfId="696" priority="673" operator="greaterThanOrEqual">
      <formula>6</formula>
    </cfRule>
    <cfRule type="cellIs" dxfId="695" priority="674" operator="lessThan">
      <formula>6</formula>
    </cfRule>
  </conditionalFormatting>
  <conditionalFormatting sqref="AC430:AD431">
    <cfRule type="expression" dxfId="694" priority="653">
      <formula>$AE430&lt;&gt;""</formula>
    </cfRule>
  </conditionalFormatting>
  <conditionalFormatting sqref="AE429:AF429">
    <cfRule type="expression" dxfId="693" priority="658">
      <formula>$AC429="Yes"</formula>
    </cfRule>
  </conditionalFormatting>
  <conditionalFormatting sqref="AC429:AD429">
    <cfRule type="expression" dxfId="692" priority="657">
      <formula>$AE429&lt;&gt;""</formula>
    </cfRule>
  </conditionalFormatting>
  <conditionalFormatting sqref="AE425:AF428">
    <cfRule type="expression" dxfId="691" priority="656">
      <formula>$AC425="Yes"</formula>
    </cfRule>
  </conditionalFormatting>
  <conditionalFormatting sqref="AC425:AD428">
    <cfRule type="expression" dxfId="690" priority="655">
      <formula>$AE425&lt;&gt;""</formula>
    </cfRule>
  </conditionalFormatting>
  <conditionalFormatting sqref="AE430:AF431">
    <cfRule type="expression" dxfId="689" priority="654">
      <formula>$AC430="Yes"</formula>
    </cfRule>
  </conditionalFormatting>
  <conditionalFormatting sqref="AA425:AB431">
    <cfRule type="cellIs" dxfId="688" priority="649" operator="equal">
      <formula>"PTC"</formula>
    </cfRule>
  </conditionalFormatting>
  <conditionalFormatting sqref="AN424:AN431">
    <cfRule type="cellIs" dxfId="687" priority="646" operator="equal">
      <formula>$AQ$1</formula>
    </cfRule>
    <cfRule type="cellIs" dxfId="686" priority="647" operator="greaterThanOrEqual">
      <formula>6</formula>
    </cfRule>
    <cfRule type="cellIs" dxfId="685" priority="648" operator="lessThan">
      <formula>6</formula>
    </cfRule>
  </conditionalFormatting>
  <conditionalFormatting sqref="AR424:AR431">
    <cfRule type="cellIs" dxfId="684" priority="644" operator="equal">
      <formula>TRUE</formula>
    </cfRule>
  </conditionalFormatting>
  <conditionalFormatting sqref="AO425:AP431">
    <cfRule type="expression" dxfId="683" priority="643" stopIfTrue="1">
      <formula>$K425="Tier 1"</formula>
    </cfRule>
  </conditionalFormatting>
  <conditionalFormatting sqref="AC424:AD424">
    <cfRule type="expression" dxfId="682" priority="641">
      <formula>$AE424&lt;&gt;""</formula>
    </cfRule>
  </conditionalFormatting>
  <conditionalFormatting sqref="AE424:AF424">
    <cfRule type="expression" dxfId="681" priority="642">
      <formula>$AC424="Yes"</formula>
    </cfRule>
  </conditionalFormatting>
  <conditionalFormatting sqref="AN424">
    <cfRule type="cellIs" dxfId="680" priority="638" operator="equal">
      <formula>$AQ$1</formula>
    </cfRule>
    <cfRule type="cellIs" dxfId="679" priority="639" operator="greaterThanOrEqual">
      <formula>6</formula>
    </cfRule>
    <cfRule type="cellIs" dxfId="678" priority="640" operator="lessThan">
      <formula>6</formula>
    </cfRule>
  </conditionalFormatting>
  <conditionalFormatting sqref="AA424:AB424">
    <cfRule type="cellIs" dxfId="677" priority="637" operator="equal">
      <formula>"PTC"</formula>
    </cfRule>
  </conditionalFormatting>
  <conditionalFormatting sqref="AP425:AP431">
    <cfRule type="cellIs" dxfId="676" priority="645" operator="equal">
      <formula>$AQ$1</formula>
    </cfRule>
    <cfRule type="cellIs" dxfId="675" priority="650" operator="equal">
      <formula>$AQ$1</formula>
    </cfRule>
    <cfRule type="cellIs" dxfId="674" priority="651" operator="greaterThanOrEqual">
      <formula>6</formula>
    </cfRule>
    <cfRule type="cellIs" dxfId="673" priority="652" operator="lessThan">
      <formula>6</formula>
    </cfRule>
  </conditionalFormatting>
  <conditionalFormatting sqref="AN423">
    <cfRule type="cellIs" dxfId="672" priority="634" operator="equal">
      <formula>$AQ$1</formula>
    </cfRule>
    <cfRule type="cellIs" dxfId="671" priority="635" operator="greaterThanOrEqual">
      <formula>6</formula>
    </cfRule>
    <cfRule type="cellIs" dxfId="670" priority="636" operator="lessThan">
      <formula>6</formula>
    </cfRule>
  </conditionalFormatting>
  <conditionalFormatting sqref="AR423">
    <cfRule type="cellIs" dxfId="669" priority="633" operator="equal">
      <formula>TRUE</formula>
    </cfRule>
  </conditionalFormatting>
  <conditionalFormatting sqref="AC423:AD423">
    <cfRule type="expression" dxfId="668" priority="631">
      <formula>$AE423&lt;&gt;""</formula>
    </cfRule>
  </conditionalFormatting>
  <conditionalFormatting sqref="AE423:AF423">
    <cfRule type="expression" dxfId="667" priority="632">
      <formula>$AC423="Yes"</formula>
    </cfRule>
  </conditionalFormatting>
  <conditionalFormatting sqref="AN423">
    <cfRule type="cellIs" dxfId="666" priority="628" operator="equal">
      <formula>$AQ$1</formula>
    </cfRule>
    <cfRule type="cellIs" dxfId="665" priority="629" operator="greaterThanOrEqual">
      <formula>6</formula>
    </cfRule>
    <cfRule type="cellIs" dxfId="664" priority="630" operator="lessThan">
      <formula>6</formula>
    </cfRule>
  </conditionalFormatting>
  <conditionalFormatting sqref="AA423:AB423">
    <cfRule type="cellIs" dxfId="663" priority="627" operator="equal">
      <formula>"PTC"</formula>
    </cfRule>
  </conditionalFormatting>
  <conditionalFormatting sqref="AC421:AD422">
    <cfRule type="expression" dxfId="662" priority="621">
      <formula>$AE421&lt;&gt;""</formula>
    </cfRule>
  </conditionalFormatting>
  <conditionalFormatting sqref="AE420:AF420">
    <cfRule type="expression" dxfId="661" priority="626">
      <formula>$AC420="Yes"</formula>
    </cfRule>
  </conditionalFormatting>
  <conditionalFormatting sqref="AC420:AD420">
    <cfRule type="expression" dxfId="660" priority="625">
      <formula>$AE420&lt;&gt;""</formula>
    </cfRule>
  </conditionalFormatting>
  <conditionalFormatting sqref="AE416:AF419">
    <cfRule type="expression" dxfId="659" priority="624">
      <formula>$AC416="Yes"</formula>
    </cfRule>
  </conditionalFormatting>
  <conditionalFormatting sqref="AC416:AD419">
    <cfRule type="expression" dxfId="658" priority="623">
      <formula>$AE416&lt;&gt;""</formula>
    </cfRule>
  </conditionalFormatting>
  <conditionalFormatting sqref="AE421:AF422">
    <cfRule type="expression" dxfId="657" priority="622">
      <formula>$AC421="Yes"</formula>
    </cfRule>
  </conditionalFormatting>
  <conditionalFormatting sqref="AA416:AB422">
    <cfRule type="cellIs" dxfId="656" priority="617" operator="equal">
      <formula>"PTC"</formula>
    </cfRule>
  </conditionalFormatting>
  <conditionalFormatting sqref="AN415:AN422">
    <cfRule type="cellIs" dxfId="655" priority="614" operator="equal">
      <formula>$AQ$1</formula>
    </cfRule>
    <cfRule type="cellIs" dxfId="654" priority="615" operator="greaterThanOrEqual">
      <formula>6</formula>
    </cfRule>
    <cfRule type="cellIs" dxfId="653" priority="616" operator="lessThan">
      <formula>6</formula>
    </cfRule>
  </conditionalFormatting>
  <conditionalFormatting sqref="AR415:AR422">
    <cfRule type="cellIs" dxfId="652" priority="612" operator="equal">
      <formula>TRUE</formula>
    </cfRule>
  </conditionalFormatting>
  <conditionalFormatting sqref="AO416:AP422">
    <cfRule type="expression" dxfId="651" priority="611" stopIfTrue="1">
      <formula>$K416="Tier 1"</formula>
    </cfRule>
  </conditionalFormatting>
  <conditionalFormatting sqref="AC415:AD415">
    <cfRule type="expression" dxfId="650" priority="609">
      <formula>$AE415&lt;&gt;""</formula>
    </cfRule>
  </conditionalFormatting>
  <conditionalFormatting sqref="AE415:AF415">
    <cfRule type="expression" dxfId="649" priority="610">
      <formula>$AC415="Yes"</formula>
    </cfRule>
  </conditionalFormatting>
  <conditionalFormatting sqref="AN415">
    <cfRule type="cellIs" dxfId="648" priority="606" operator="equal">
      <formula>$AQ$1</formula>
    </cfRule>
    <cfRule type="cellIs" dxfId="647" priority="607" operator="greaterThanOrEqual">
      <formula>6</formula>
    </cfRule>
    <cfRule type="cellIs" dxfId="646" priority="608" operator="lessThan">
      <formula>6</formula>
    </cfRule>
  </conditionalFormatting>
  <conditionalFormatting sqref="AA415:AB415">
    <cfRule type="cellIs" dxfId="645" priority="605" operator="equal">
      <formula>"PTC"</formula>
    </cfRule>
  </conditionalFormatting>
  <conditionalFormatting sqref="AP416:AP422">
    <cfRule type="cellIs" dxfId="644" priority="613" operator="equal">
      <formula>$AQ$1</formula>
    </cfRule>
    <cfRule type="cellIs" dxfId="643" priority="618" operator="equal">
      <formula>$AQ$1</formula>
    </cfRule>
    <cfRule type="cellIs" dxfId="642" priority="619" operator="greaterThanOrEqual">
      <formula>6</formula>
    </cfRule>
    <cfRule type="cellIs" dxfId="641" priority="620" operator="lessThan">
      <formula>6</formula>
    </cfRule>
  </conditionalFormatting>
  <conditionalFormatting sqref="AC413:AD414">
    <cfRule type="expression" dxfId="640" priority="599">
      <formula>$AE413&lt;&gt;""</formula>
    </cfRule>
  </conditionalFormatting>
  <conditionalFormatting sqref="AE412:AF412">
    <cfRule type="expression" dxfId="639" priority="604">
      <formula>$AC412="Yes"</formula>
    </cfRule>
  </conditionalFormatting>
  <conditionalFormatting sqref="AC412:AD412">
    <cfRule type="expression" dxfId="638" priority="603">
      <formula>$AE412&lt;&gt;""</formula>
    </cfRule>
  </conditionalFormatting>
  <conditionalFormatting sqref="AE408:AF411">
    <cfRule type="expression" dxfId="637" priority="602">
      <formula>$AC408="Yes"</formula>
    </cfRule>
  </conditionalFormatting>
  <conditionalFormatting sqref="AC408:AD411">
    <cfRule type="expression" dxfId="636" priority="601">
      <formula>$AE408&lt;&gt;""</formula>
    </cfRule>
  </conditionalFormatting>
  <conditionalFormatting sqref="AE413:AF414">
    <cfRule type="expression" dxfId="635" priority="600">
      <formula>$AC413="Yes"</formula>
    </cfRule>
  </conditionalFormatting>
  <conditionalFormatting sqref="AA408:AB414">
    <cfRule type="cellIs" dxfId="634" priority="595" operator="equal">
      <formula>"PTC"</formula>
    </cfRule>
  </conditionalFormatting>
  <conditionalFormatting sqref="AN407:AN414">
    <cfRule type="cellIs" dxfId="633" priority="592" operator="equal">
      <formula>$AQ$1</formula>
    </cfRule>
    <cfRule type="cellIs" dxfId="632" priority="593" operator="greaterThanOrEqual">
      <formula>6</formula>
    </cfRule>
    <cfRule type="cellIs" dxfId="631" priority="594" operator="lessThan">
      <formula>6</formula>
    </cfRule>
  </conditionalFormatting>
  <conditionalFormatting sqref="AR407:AR414">
    <cfRule type="cellIs" dxfId="630" priority="590" operator="equal">
      <formula>TRUE</formula>
    </cfRule>
  </conditionalFormatting>
  <conditionalFormatting sqref="AO408:AP414">
    <cfRule type="expression" dxfId="629" priority="589" stopIfTrue="1">
      <formula>$K408="Tier 1"</formula>
    </cfRule>
  </conditionalFormatting>
  <conditionalFormatting sqref="AC407:AD407">
    <cfRule type="expression" dxfId="628" priority="587">
      <formula>$AE407&lt;&gt;""</formula>
    </cfRule>
  </conditionalFormatting>
  <conditionalFormatting sqref="AE407:AF407">
    <cfRule type="expression" dxfId="627" priority="588">
      <formula>$AC407="Yes"</formula>
    </cfRule>
  </conditionalFormatting>
  <conditionalFormatting sqref="AN407">
    <cfRule type="cellIs" dxfId="626" priority="584" operator="equal">
      <formula>$AQ$1</formula>
    </cfRule>
    <cfRule type="cellIs" dxfId="625" priority="585" operator="greaterThanOrEqual">
      <formula>6</formula>
    </cfRule>
    <cfRule type="cellIs" dxfId="624" priority="586" operator="lessThan">
      <formula>6</formula>
    </cfRule>
  </conditionalFormatting>
  <conditionalFormatting sqref="AA407:AB407">
    <cfRule type="cellIs" dxfId="623" priority="583" operator="equal">
      <formula>"PTC"</formula>
    </cfRule>
  </conditionalFormatting>
  <conditionalFormatting sqref="AP408:AP414">
    <cfRule type="cellIs" dxfId="622" priority="591" operator="equal">
      <formula>$AQ$1</formula>
    </cfRule>
    <cfRule type="cellIs" dxfId="621" priority="596" operator="equal">
      <formula>$AQ$1</formula>
    </cfRule>
    <cfRule type="cellIs" dxfId="620" priority="597" operator="greaterThanOrEqual">
      <formula>6</formula>
    </cfRule>
    <cfRule type="cellIs" dxfId="619" priority="598" operator="lessThan">
      <formula>6</formula>
    </cfRule>
  </conditionalFormatting>
  <conditionalFormatting sqref="AC405:AD406">
    <cfRule type="expression" dxfId="618" priority="577">
      <formula>$AE405&lt;&gt;""</formula>
    </cfRule>
  </conditionalFormatting>
  <conditionalFormatting sqref="AE404:AF404">
    <cfRule type="expression" dxfId="617" priority="582">
      <formula>$AC404="Yes"</formula>
    </cfRule>
  </conditionalFormatting>
  <conditionalFormatting sqref="AC404:AD404">
    <cfRule type="expression" dxfId="616" priority="581">
      <formula>$AE404&lt;&gt;""</formula>
    </cfRule>
  </conditionalFormatting>
  <conditionalFormatting sqref="AE400:AF403">
    <cfRule type="expression" dxfId="615" priority="580">
      <formula>$AC400="Yes"</formula>
    </cfRule>
  </conditionalFormatting>
  <conditionalFormatting sqref="AC400:AD403">
    <cfRule type="expression" dxfId="614" priority="579">
      <formula>$AE400&lt;&gt;""</formula>
    </cfRule>
  </conditionalFormatting>
  <conditionalFormatting sqref="AE405:AF406">
    <cfRule type="expression" dxfId="613" priority="578">
      <formula>$AC405="Yes"</formula>
    </cfRule>
  </conditionalFormatting>
  <conditionalFormatting sqref="AA400:AB406">
    <cfRule type="cellIs" dxfId="612" priority="573" operator="equal">
      <formula>"PTC"</formula>
    </cfRule>
  </conditionalFormatting>
  <conditionalFormatting sqref="AN399:AN406">
    <cfRule type="cellIs" dxfId="611" priority="570" operator="equal">
      <formula>$AQ$1</formula>
    </cfRule>
    <cfRule type="cellIs" dxfId="610" priority="571" operator="greaterThanOrEqual">
      <formula>6</formula>
    </cfRule>
    <cfRule type="cellIs" dxfId="609" priority="572" operator="lessThan">
      <formula>6</formula>
    </cfRule>
  </conditionalFormatting>
  <conditionalFormatting sqref="AR399:AR406">
    <cfRule type="cellIs" dxfId="608" priority="568" operator="equal">
      <formula>TRUE</formula>
    </cfRule>
  </conditionalFormatting>
  <conditionalFormatting sqref="AO400:AP406">
    <cfRule type="expression" dxfId="607" priority="567" stopIfTrue="1">
      <formula>$K400="Tier 1"</formula>
    </cfRule>
  </conditionalFormatting>
  <conditionalFormatting sqref="AC399:AD399">
    <cfRule type="expression" dxfId="606" priority="565">
      <formula>$AE399&lt;&gt;""</formula>
    </cfRule>
  </conditionalFormatting>
  <conditionalFormatting sqref="AE399:AF399">
    <cfRule type="expression" dxfId="605" priority="566">
      <formula>$AC399="Yes"</formula>
    </cfRule>
  </conditionalFormatting>
  <conditionalFormatting sqref="AN399">
    <cfRule type="cellIs" dxfId="604" priority="562" operator="equal">
      <formula>$AQ$1</formula>
    </cfRule>
    <cfRule type="cellIs" dxfId="603" priority="563" operator="greaterThanOrEqual">
      <formula>6</formula>
    </cfRule>
    <cfRule type="cellIs" dxfId="602" priority="564" operator="lessThan">
      <formula>6</formula>
    </cfRule>
  </conditionalFormatting>
  <conditionalFormatting sqref="AA399:AB399">
    <cfRule type="cellIs" dxfId="601" priority="561" operator="equal">
      <formula>"PTC"</formula>
    </cfRule>
  </conditionalFormatting>
  <conditionalFormatting sqref="AP400:AP406">
    <cfRule type="cellIs" dxfId="600" priority="569" operator="equal">
      <formula>$AQ$1</formula>
    </cfRule>
    <cfRule type="cellIs" dxfId="599" priority="574" operator="equal">
      <formula>$AQ$1</formula>
    </cfRule>
    <cfRule type="cellIs" dxfId="598" priority="575" operator="greaterThanOrEqual">
      <formula>6</formula>
    </cfRule>
    <cfRule type="cellIs" dxfId="597" priority="576" operator="lessThan">
      <formula>6</formula>
    </cfRule>
  </conditionalFormatting>
  <conditionalFormatting sqref="AN398">
    <cfRule type="cellIs" dxfId="596" priority="558" operator="equal">
      <formula>$AQ$1</formula>
    </cfRule>
    <cfRule type="cellIs" dxfId="595" priority="559" operator="greaterThanOrEqual">
      <formula>6</formula>
    </cfRule>
    <cfRule type="cellIs" dxfId="594" priority="560" operator="lessThan">
      <formula>6</formula>
    </cfRule>
  </conditionalFormatting>
  <conditionalFormatting sqref="AR398">
    <cfRule type="cellIs" dxfId="593" priority="557" operator="equal">
      <formula>TRUE</formula>
    </cfRule>
  </conditionalFormatting>
  <conditionalFormatting sqref="AC398:AD398">
    <cfRule type="expression" dxfId="592" priority="555">
      <formula>$AE398&lt;&gt;""</formula>
    </cfRule>
  </conditionalFormatting>
  <conditionalFormatting sqref="AE398:AF398">
    <cfRule type="expression" dxfId="591" priority="556">
      <formula>$AC398="Yes"</formula>
    </cfRule>
  </conditionalFormatting>
  <conditionalFormatting sqref="AN398">
    <cfRule type="cellIs" dxfId="590" priority="552" operator="equal">
      <formula>$AQ$1</formula>
    </cfRule>
    <cfRule type="cellIs" dxfId="589" priority="553" operator="greaterThanOrEqual">
      <formula>6</formula>
    </cfRule>
    <cfRule type="cellIs" dxfId="588" priority="554" operator="lessThan">
      <formula>6</formula>
    </cfRule>
  </conditionalFormatting>
  <conditionalFormatting sqref="AA398:AB398">
    <cfRule type="cellIs" dxfId="587" priority="551" operator="equal">
      <formula>"PTC"</formula>
    </cfRule>
  </conditionalFormatting>
  <conditionalFormatting sqref="AC396:AD397">
    <cfRule type="expression" dxfId="586" priority="545">
      <formula>$AE396&lt;&gt;""</formula>
    </cfRule>
  </conditionalFormatting>
  <conditionalFormatting sqref="AE395:AF395">
    <cfRule type="expression" dxfId="585" priority="550">
      <formula>$AC395="Yes"</formula>
    </cfRule>
  </conditionalFormatting>
  <conditionalFormatting sqref="AC395:AD395">
    <cfRule type="expression" dxfId="584" priority="549">
      <formula>$AE395&lt;&gt;""</formula>
    </cfRule>
  </conditionalFormatting>
  <conditionalFormatting sqref="AE391:AF394">
    <cfRule type="expression" dxfId="583" priority="548">
      <formula>$AC391="Yes"</formula>
    </cfRule>
  </conditionalFormatting>
  <conditionalFormatting sqref="AC391:AD394">
    <cfRule type="expression" dxfId="582" priority="547">
      <formula>$AE391&lt;&gt;""</formula>
    </cfRule>
  </conditionalFormatting>
  <conditionalFormatting sqref="AE396:AF397">
    <cfRule type="expression" dxfId="581" priority="546">
      <formula>$AC396="Yes"</formula>
    </cfRule>
  </conditionalFormatting>
  <conditionalFormatting sqref="AA391:AB397">
    <cfRule type="cellIs" dxfId="580" priority="541" operator="equal">
      <formula>"PTC"</formula>
    </cfRule>
  </conditionalFormatting>
  <conditionalFormatting sqref="AN390:AN397">
    <cfRule type="cellIs" dxfId="579" priority="538" operator="equal">
      <formula>$AQ$1</formula>
    </cfRule>
    <cfRule type="cellIs" dxfId="578" priority="539" operator="greaterThanOrEqual">
      <formula>6</formula>
    </cfRule>
    <cfRule type="cellIs" dxfId="577" priority="540" operator="lessThan">
      <formula>6</formula>
    </cfRule>
  </conditionalFormatting>
  <conditionalFormatting sqref="AR390:AR397">
    <cfRule type="cellIs" dxfId="576" priority="536" operator="equal">
      <formula>TRUE</formula>
    </cfRule>
  </conditionalFormatting>
  <conditionalFormatting sqref="AO391:AP397">
    <cfRule type="expression" dxfId="575" priority="535" stopIfTrue="1">
      <formula>$K391="Tier 1"</formula>
    </cfRule>
  </conditionalFormatting>
  <conditionalFormatting sqref="AC390:AD390">
    <cfRule type="expression" dxfId="574" priority="533">
      <formula>$AE390&lt;&gt;""</formula>
    </cfRule>
  </conditionalFormatting>
  <conditionalFormatting sqref="AE390:AF390">
    <cfRule type="expression" dxfId="573" priority="534">
      <formula>$AC390="Yes"</formula>
    </cfRule>
  </conditionalFormatting>
  <conditionalFormatting sqref="AN390">
    <cfRule type="cellIs" dxfId="572" priority="530" operator="equal">
      <formula>$AQ$1</formula>
    </cfRule>
    <cfRule type="cellIs" dxfId="571" priority="531" operator="greaterThanOrEqual">
      <formula>6</formula>
    </cfRule>
    <cfRule type="cellIs" dxfId="570" priority="532" operator="lessThan">
      <formula>6</formula>
    </cfRule>
  </conditionalFormatting>
  <conditionalFormatting sqref="AA390:AB390">
    <cfRule type="cellIs" dxfId="569" priority="529" operator="equal">
      <formula>"PTC"</formula>
    </cfRule>
  </conditionalFormatting>
  <conditionalFormatting sqref="AP391:AP397">
    <cfRule type="cellIs" dxfId="568" priority="537" operator="equal">
      <formula>$AQ$1</formula>
    </cfRule>
    <cfRule type="cellIs" dxfId="567" priority="542" operator="equal">
      <formula>$AQ$1</formula>
    </cfRule>
    <cfRule type="cellIs" dxfId="566" priority="543" operator="greaterThanOrEqual">
      <formula>6</formula>
    </cfRule>
    <cfRule type="cellIs" dxfId="565" priority="544" operator="lessThan">
      <formula>6</formula>
    </cfRule>
  </conditionalFormatting>
  <conditionalFormatting sqref="AC388:AD389">
    <cfRule type="expression" dxfId="564" priority="523">
      <formula>$AE388&lt;&gt;""</formula>
    </cfRule>
  </conditionalFormatting>
  <conditionalFormatting sqref="AE387:AF387">
    <cfRule type="expression" dxfId="563" priority="528">
      <formula>$AC387="Yes"</formula>
    </cfRule>
  </conditionalFormatting>
  <conditionalFormatting sqref="AC387:AD387">
    <cfRule type="expression" dxfId="562" priority="527">
      <formula>$AE387&lt;&gt;""</formula>
    </cfRule>
  </conditionalFormatting>
  <conditionalFormatting sqref="AE385:AF386">
    <cfRule type="expression" dxfId="561" priority="526">
      <formula>$AC385="Yes"</formula>
    </cfRule>
  </conditionalFormatting>
  <conditionalFormatting sqref="AC385:AD386">
    <cfRule type="expression" dxfId="560" priority="525">
      <formula>$AE385&lt;&gt;""</formula>
    </cfRule>
  </conditionalFormatting>
  <conditionalFormatting sqref="AE388:AF389">
    <cfRule type="expression" dxfId="559" priority="524">
      <formula>$AC388="Yes"</formula>
    </cfRule>
  </conditionalFormatting>
  <conditionalFormatting sqref="AA385:AB389">
    <cfRule type="cellIs" dxfId="558" priority="519" operator="equal">
      <formula>"PTC"</formula>
    </cfRule>
  </conditionalFormatting>
  <conditionalFormatting sqref="AN385:AN389">
    <cfRule type="cellIs" dxfId="557" priority="516" operator="equal">
      <formula>$AQ$1</formula>
    </cfRule>
    <cfRule type="cellIs" dxfId="556" priority="517" operator="greaterThanOrEqual">
      <formula>6</formula>
    </cfRule>
    <cfRule type="cellIs" dxfId="555" priority="518" operator="lessThan">
      <formula>6</formula>
    </cfRule>
  </conditionalFormatting>
  <conditionalFormatting sqref="AR385:AR389">
    <cfRule type="cellIs" dxfId="554" priority="514" operator="equal">
      <formula>TRUE</formula>
    </cfRule>
  </conditionalFormatting>
  <conditionalFormatting sqref="AO385:AP389">
    <cfRule type="expression" dxfId="553" priority="513" stopIfTrue="1">
      <formula>$K385="Tier 1"</formula>
    </cfRule>
  </conditionalFormatting>
  <conditionalFormatting sqref="AP385:AP389">
    <cfRule type="cellIs" dxfId="552" priority="515" operator="equal">
      <formula>$AQ$1</formula>
    </cfRule>
    <cfRule type="cellIs" dxfId="551" priority="520" operator="equal">
      <formula>$AQ$1</formula>
    </cfRule>
    <cfRule type="cellIs" dxfId="550" priority="521" operator="greaterThanOrEqual">
      <formula>6</formula>
    </cfRule>
    <cfRule type="cellIs" dxfId="549" priority="522" operator="lessThan">
      <formula>6</formula>
    </cfRule>
  </conditionalFormatting>
  <conditionalFormatting sqref="AP556">
    <cfRule type="expression" dxfId="548" priority="438" stopIfTrue="1">
      <formula>$K556="Tier 1"</formula>
    </cfRule>
  </conditionalFormatting>
  <conditionalFormatting sqref="AP556">
    <cfRule type="cellIs" dxfId="547" priority="439" operator="equal">
      <formula>$AQ$1</formula>
    </cfRule>
    <cfRule type="cellIs" dxfId="546" priority="440" operator="equal">
      <formula>$AQ$1</formula>
    </cfRule>
    <cfRule type="cellIs" dxfId="545" priority="441" operator="greaterThanOrEqual">
      <formula>6</formula>
    </cfRule>
    <cfRule type="cellIs" dxfId="544" priority="442" operator="lessThan">
      <formula>6</formula>
    </cfRule>
  </conditionalFormatting>
  <conditionalFormatting sqref="AP548">
    <cfRule type="expression" dxfId="543" priority="443" stopIfTrue="1">
      <formula>$K548="Tier 1"</formula>
    </cfRule>
  </conditionalFormatting>
  <conditionalFormatting sqref="AP548">
    <cfRule type="cellIs" dxfId="542" priority="444" operator="equal">
      <formula>$AQ$1</formula>
    </cfRule>
    <cfRule type="cellIs" dxfId="541" priority="445" operator="equal">
      <formula>$AQ$1</formula>
    </cfRule>
    <cfRule type="cellIs" dxfId="540" priority="446" operator="greaterThanOrEqual">
      <formula>6</formula>
    </cfRule>
    <cfRule type="cellIs" dxfId="539" priority="447" operator="lessThan">
      <formula>6</formula>
    </cfRule>
  </conditionalFormatting>
  <conditionalFormatting sqref="AP390">
    <cfRule type="expression" dxfId="538" priority="508" stopIfTrue="1">
      <formula>$K390="Tier 1"</formula>
    </cfRule>
  </conditionalFormatting>
  <conditionalFormatting sqref="AP390">
    <cfRule type="cellIs" dxfId="537" priority="509" operator="equal">
      <formula>$AQ$1</formula>
    </cfRule>
    <cfRule type="cellIs" dxfId="536" priority="510" operator="equal">
      <formula>$AQ$1</formula>
    </cfRule>
    <cfRule type="cellIs" dxfId="535" priority="511" operator="greaterThanOrEqual">
      <formula>6</formula>
    </cfRule>
    <cfRule type="cellIs" dxfId="534" priority="512" operator="lessThan">
      <formula>6</formula>
    </cfRule>
  </conditionalFormatting>
  <conditionalFormatting sqref="AP398">
    <cfRule type="expression" dxfId="533" priority="503" stopIfTrue="1">
      <formula>$K398="Tier 1"</formula>
    </cfRule>
  </conditionalFormatting>
  <conditionalFormatting sqref="AP398">
    <cfRule type="cellIs" dxfId="532" priority="504" operator="equal">
      <formula>$AQ$1</formula>
    </cfRule>
    <cfRule type="cellIs" dxfId="531" priority="505" operator="equal">
      <formula>$AQ$1</formula>
    </cfRule>
    <cfRule type="cellIs" dxfId="530" priority="506" operator="greaterThanOrEqual">
      <formula>6</formula>
    </cfRule>
    <cfRule type="cellIs" dxfId="529" priority="507" operator="lessThan">
      <formula>6</formula>
    </cfRule>
  </conditionalFormatting>
  <conditionalFormatting sqref="AP399">
    <cfRule type="expression" dxfId="528" priority="498" stopIfTrue="1">
      <formula>$K399="Tier 1"</formula>
    </cfRule>
  </conditionalFormatting>
  <conditionalFormatting sqref="AP399">
    <cfRule type="cellIs" dxfId="527" priority="499" operator="equal">
      <formula>$AQ$1</formula>
    </cfRule>
    <cfRule type="cellIs" dxfId="526" priority="500" operator="equal">
      <formula>$AQ$1</formula>
    </cfRule>
    <cfRule type="cellIs" dxfId="525" priority="501" operator="greaterThanOrEqual">
      <formula>6</formula>
    </cfRule>
    <cfRule type="cellIs" dxfId="524" priority="502" operator="lessThan">
      <formula>6</formula>
    </cfRule>
  </conditionalFormatting>
  <conditionalFormatting sqref="AP407">
    <cfRule type="expression" dxfId="523" priority="493" stopIfTrue="1">
      <formula>$K407="Tier 1"</formula>
    </cfRule>
  </conditionalFormatting>
  <conditionalFormatting sqref="AP407">
    <cfRule type="cellIs" dxfId="522" priority="494" operator="equal">
      <formula>$AQ$1</formula>
    </cfRule>
    <cfRule type="cellIs" dxfId="521" priority="495" operator="equal">
      <formula>$AQ$1</formula>
    </cfRule>
    <cfRule type="cellIs" dxfId="520" priority="496" operator="greaterThanOrEqual">
      <formula>6</formula>
    </cfRule>
    <cfRule type="cellIs" dxfId="519" priority="497" operator="lessThan">
      <formula>6</formula>
    </cfRule>
  </conditionalFormatting>
  <conditionalFormatting sqref="AP415">
    <cfRule type="expression" dxfId="518" priority="488" stopIfTrue="1">
      <formula>$K415="Tier 1"</formula>
    </cfRule>
  </conditionalFormatting>
  <conditionalFormatting sqref="AP415">
    <cfRule type="cellIs" dxfId="517" priority="489" operator="equal">
      <formula>$AQ$1</formula>
    </cfRule>
    <cfRule type="cellIs" dxfId="516" priority="490" operator="equal">
      <formula>$AQ$1</formula>
    </cfRule>
    <cfRule type="cellIs" dxfId="515" priority="491" operator="greaterThanOrEqual">
      <formula>6</formula>
    </cfRule>
    <cfRule type="cellIs" dxfId="514" priority="492" operator="lessThan">
      <formula>6</formula>
    </cfRule>
  </conditionalFormatting>
  <conditionalFormatting sqref="AP423">
    <cfRule type="expression" dxfId="513" priority="483" stopIfTrue="1">
      <formula>$K423="Tier 1"</formula>
    </cfRule>
  </conditionalFormatting>
  <conditionalFormatting sqref="AP423">
    <cfRule type="cellIs" dxfId="512" priority="484" operator="equal">
      <formula>$AQ$1</formula>
    </cfRule>
    <cfRule type="cellIs" dxfId="511" priority="485" operator="equal">
      <formula>$AQ$1</formula>
    </cfRule>
    <cfRule type="cellIs" dxfId="510" priority="486" operator="greaterThanOrEqual">
      <formula>6</formula>
    </cfRule>
    <cfRule type="cellIs" dxfId="509" priority="487" operator="lessThan">
      <formula>6</formula>
    </cfRule>
  </conditionalFormatting>
  <conditionalFormatting sqref="AP424">
    <cfRule type="expression" dxfId="508" priority="478" stopIfTrue="1">
      <formula>$K424="Tier 1"</formula>
    </cfRule>
  </conditionalFormatting>
  <conditionalFormatting sqref="AP424">
    <cfRule type="cellIs" dxfId="507" priority="479" operator="equal">
      <formula>$AQ$1</formula>
    </cfRule>
    <cfRule type="cellIs" dxfId="506" priority="480" operator="equal">
      <formula>$AQ$1</formula>
    </cfRule>
    <cfRule type="cellIs" dxfId="505" priority="481" operator="greaterThanOrEqual">
      <formula>6</formula>
    </cfRule>
    <cfRule type="cellIs" dxfId="504" priority="482" operator="lessThan">
      <formula>6</formula>
    </cfRule>
  </conditionalFormatting>
  <conditionalFormatting sqref="AP432">
    <cfRule type="expression" dxfId="503" priority="473" stopIfTrue="1">
      <formula>$K432="Tier 1"</formula>
    </cfRule>
  </conditionalFormatting>
  <conditionalFormatting sqref="AP432">
    <cfRule type="cellIs" dxfId="502" priority="474" operator="equal">
      <formula>$AQ$1</formula>
    </cfRule>
    <cfRule type="cellIs" dxfId="501" priority="475" operator="equal">
      <formula>$AQ$1</formula>
    </cfRule>
    <cfRule type="cellIs" dxfId="500" priority="476" operator="greaterThanOrEqual">
      <formula>6</formula>
    </cfRule>
    <cfRule type="cellIs" dxfId="499" priority="477" operator="lessThan">
      <formula>6</formula>
    </cfRule>
  </conditionalFormatting>
  <conditionalFormatting sqref="AP440">
    <cfRule type="expression" dxfId="498" priority="468" stopIfTrue="1">
      <formula>$K440="Tier 1"</formula>
    </cfRule>
  </conditionalFormatting>
  <conditionalFormatting sqref="AP440">
    <cfRule type="cellIs" dxfId="497" priority="469" operator="equal">
      <formula>$AQ$1</formula>
    </cfRule>
    <cfRule type="cellIs" dxfId="496" priority="470" operator="equal">
      <formula>$AQ$1</formula>
    </cfRule>
    <cfRule type="cellIs" dxfId="495" priority="471" operator="greaterThanOrEqual">
      <formula>6</formula>
    </cfRule>
    <cfRule type="cellIs" dxfId="494" priority="472" operator="lessThan">
      <formula>6</formula>
    </cfRule>
  </conditionalFormatting>
  <conditionalFormatting sqref="AP448">
    <cfRule type="expression" dxfId="493" priority="463" stopIfTrue="1">
      <formula>$K448="Tier 1"</formula>
    </cfRule>
  </conditionalFormatting>
  <conditionalFormatting sqref="AP448">
    <cfRule type="cellIs" dxfId="492" priority="464" operator="equal">
      <formula>$AQ$1</formula>
    </cfRule>
    <cfRule type="cellIs" dxfId="491" priority="465" operator="equal">
      <formula>$AQ$1</formula>
    </cfRule>
    <cfRule type="cellIs" dxfId="490" priority="466" operator="greaterThanOrEqual">
      <formula>6</formula>
    </cfRule>
    <cfRule type="cellIs" dxfId="489" priority="467" operator="lessThan">
      <formula>6</formula>
    </cfRule>
  </conditionalFormatting>
  <conditionalFormatting sqref="AP456">
    <cfRule type="expression" dxfId="488" priority="458" stopIfTrue="1">
      <formula>$K456="Tier 1"</formula>
    </cfRule>
  </conditionalFormatting>
  <conditionalFormatting sqref="AP456">
    <cfRule type="cellIs" dxfId="487" priority="459" operator="equal">
      <formula>$AQ$1</formula>
    </cfRule>
    <cfRule type="cellIs" dxfId="486" priority="460" operator="equal">
      <formula>$AQ$1</formula>
    </cfRule>
    <cfRule type="cellIs" dxfId="485" priority="461" operator="greaterThanOrEqual">
      <formula>6</formula>
    </cfRule>
    <cfRule type="cellIs" dxfId="484" priority="462" operator="lessThan">
      <formula>6</formula>
    </cfRule>
  </conditionalFormatting>
  <conditionalFormatting sqref="AP532">
    <cfRule type="expression" dxfId="483" priority="453" stopIfTrue="1">
      <formula>$K532="Tier 1"</formula>
    </cfRule>
  </conditionalFormatting>
  <conditionalFormatting sqref="AP532">
    <cfRule type="cellIs" dxfId="482" priority="454" operator="equal">
      <formula>$AQ$1</formula>
    </cfRule>
    <cfRule type="cellIs" dxfId="481" priority="455" operator="equal">
      <formula>$AQ$1</formula>
    </cfRule>
    <cfRule type="cellIs" dxfId="480" priority="456" operator="greaterThanOrEqual">
      <formula>6</formula>
    </cfRule>
    <cfRule type="cellIs" dxfId="479" priority="457" operator="lessThan">
      <formula>6</formula>
    </cfRule>
  </conditionalFormatting>
  <conditionalFormatting sqref="AP540">
    <cfRule type="expression" dxfId="478" priority="448" stopIfTrue="1">
      <formula>$K540="Tier 1"</formula>
    </cfRule>
  </conditionalFormatting>
  <conditionalFormatting sqref="AP540">
    <cfRule type="cellIs" dxfId="477" priority="449" operator="equal">
      <formula>$AQ$1</formula>
    </cfRule>
    <cfRule type="cellIs" dxfId="476" priority="450" operator="equal">
      <formula>$AQ$1</formula>
    </cfRule>
    <cfRule type="cellIs" dxfId="475" priority="451" operator="greaterThanOrEqual">
      <formula>6</formula>
    </cfRule>
    <cfRule type="cellIs" dxfId="474" priority="452" operator="lessThan">
      <formula>6</formula>
    </cfRule>
  </conditionalFormatting>
  <conditionalFormatting sqref="AC643:AD683">
    <cfRule type="expression" dxfId="473" priority="436">
      <formula>$AE643&lt;&gt;""</formula>
    </cfRule>
  </conditionalFormatting>
  <conditionalFormatting sqref="AE643:AF683">
    <cfRule type="expression" dxfId="472" priority="437">
      <formula>$AC643="Yes"</formula>
    </cfRule>
  </conditionalFormatting>
  <conditionalFormatting sqref="AA643:AB683">
    <cfRule type="cellIs" dxfId="471" priority="432" operator="equal">
      <formula>"PTC"</formula>
    </cfRule>
  </conditionalFormatting>
  <conditionalFormatting sqref="AN643:AN683">
    <cfRule type="cellIs" dxfId="470" priority="429" operator="equal">
      <formula>$AQ$1</formula>
    </cfRule>
    <cfRule type="cellIs" dxfId="469" priority="430" operator="greaterThanOrEqual">
      <formula>6</formula>
    </cfRule>
    <cfRule type="cellIs" dxfId="468" priority="431" operator="lessThan">
      <formula>6</formula>
    </cfRule>
  </conditionalFormatting>
  <conditionalFormatting sqref="AR643:AR683">
    <cfRule type="cellIs" dxfId="467" priority="427" operator="equal">
      <formula>TRUE</formula>
    </cfRule>
  </conditionalFormatting>
  <conditionalFormatting sqref="AO643:AP683">
    <cfRule type="expression" dxfId="466" priority="426" stopIfTrue="1">
      <formula>$K643="Tier 1"</formula>
    </cfRule>
  </conditionalFormatting>
  <conditionalFormatting sqref="AP643:AP683">
    <cfRule type="cellIs" dxfId="465" priority="428" operator="equal">
      <formula>$AQ$1</formula>
    </cfRule>
    <cfRule type="cellIs" dxfId="464" priority="433" operator="equal">
      <formula>$AQ$1</formula>
    </cfRule>
    <cfRule type="cellIs" dxfId="463" priority="434" operator="greaterThanOrEqual">
      <formula>6</formula>
    </cfRule>
    <cfRule type="cellIs" dxfId="462" priority="435" operator="lessThan">
      <formula>6</formula>
    </cfRule>
  </conditionalFormatting>
  <conditionalFormatting sqref="AC869:AD941">
    <cfRule type="expression" dxfId="461" priority="420">
      <formula>$AE869&lt;&gt;""</formula>
    </cfRule>
  </conditionalFormatting>
  <conditionalFormatting sqref="AE868:AF868 AE873:AF941">
    <cfRule type="expression" dxfId="460" priority="425">
      <formula>$AC868="Yes"</formula>
    </cfRule>
  </conditionalFormatting>
  <conditionalFormatting sqref="AC868:AD868">
    <cfRule type="expression" dxfId="459" priority="424">
      <formula>$AE868&lt;&gt;""</formula>
    </cfRule>
  </conditionalFormatting>
  <conditionalFormatting sqref="AE864:AF867">
    <cfRule type="expression" dxfId="458" priority="423">
      <formula>$AC864="Yes"</formula>
    </cfRule>
  </conditionalFormatting>
  <conditionalFormatting sqref="AC864:AD867">
    <cfRule type="expression" dxfId="457" priority="422">
      <formula>$AE864&lt;&gt;""</formula>
    </cfRule>
  </conditionalFormatting>
  <conditionalFormatting sqref="AE869:AF872">
    <cfRule type="expression" dxfId="456" priority="421">
      <formula>$AC869="Yes"</formula>
    </cfRule>
  </conditionalFormatting>
  <conditionalFormatting sqref="AA864:AB941">
    <cfRule type="cellIs" dxfId="455" priority="416" operator="equal">
      <formula>"PTC"</formula>
    </cfRule>
  </conditionalFormatting>
  <conditionalFormatting sqref="AN863:AN941">
    <cfRule type="cellIs" dxfId="454" priority="413" operator="equal">
      <formula>$AQ$1</formula>
    </cfRule>
    <cfRule type="cellIs" dxfId="453" priority="414" operator="greaterThanOrEqual">
      <formula>6</formula>
    </cfRule>
    <cfRule type="cellIs" dxfId="452" priority="415" operator="lessThan">
      <formula>6</formula>
    </cfRule>
  </conditionalFormatting>
  <conditionalFormatting sqref="AR863:AR941">
    <cfRule type="cellIs" dxfId="451" priority="411" operator="equal">
      <formula>TRUE</formula>
    </cfRule>
  </conditionalFormatting>
  <conditionalFormatting sqref="AO864:AP941">
    <cfRule type="expression" dxfId="450" priority="410" stopIfTrue="1">
      <formula>$K864="Tier 1"</formula>
    </cfRule>
  </conditionalFormatting>
  <conditionalFormatting sqref="AC863:AD863">
    <cfRule type="expression" dxfId="449" priority="408">
      <formula>$AE863&lt;&gt;""</formula>
    </cfRule>
  </conditionalFormatting>
  <conditionalFormatting sqref="AE863:AF863">
    <cfRule type="expression" dxfId="448" priority="409">
      <formula>$AC863="Yes"</formula>
    </cfRule>
  </conditionalFormatting>
  <conditionalFormatting sqref="AP863">
    <cfRule type="cellIs" dxfId="447" priority="406" operator="greaterThanOrEqual">
      <formula>6</formula>
    </cfRule>
    <cfRule type="cellIs" dxfId="446" priority="407" operator="lessThan">
      <formula>6</formula>
    </cfRule>
  </conditionalFormatting>
  <conditionalFormatting sqref="AP863">
    <cfRule type="cellIs" dxfId="445" priority="405" operator="equal">
      <formula>$AQ$1</formula>
    </cfRule>
  </conditionalFormatting>
  <conditionalFormatting sqref="AN863">
    <cfRule type="cellIs" dxfId="444" priority="402" operator="equal">
      <formula>$AQ$1</formula>
    </cfRule>
    <cfRule type="cellIs" dxfId="443" priority="403" operator="greaterThanOrEqual">
      <formula>6</formula>
    </cfRule>
    <cfRule type="cellIs" dxfId="442" priority="404" operator="lessThan">
      <formula>6</formula>
    </cfRule>
  </conditionalFormatting>
  <conditionalFormatting sqref="AO863:AP863 AO855 AO847 AO839 AO831 AO755 AO747 AO739 AO731 AO714 AO706 AO689 AO697:AO698 AO722:AO723">
    <cfRule type="expression" dxfId="441" priority="400" stopIfTrue="1">
      <formula>$K689="Tier 1"</formula>
    </cfRule>
    <cfRule type="cellIs" dxfId="440" priority="401" operator="equal">
      <formula>$AQ$1</formula>
    </cfRule>
  </conditionalFormatting>
  <conditionalFormatting sqref="AA863:AB863">
    <cfRule type="cellIs" dxfId="439" priority="399" operator="equal">
      <formula>"PTC"</formula>
    </cfRule>
  </conditionalFormatting>
  <conditionalFormatting sqref="AP863:AP941">
    <cfRule type="cellIs" dxfId="438" priority="412" operator="equal">
      <formula>$AQ$1</formula>
    </cfRule>
    <cfRule type="cellIs" dxfId="437" priority="417" operator="equal">
      <formula>$AQ$1</formula>
    </cfRule>
    <cfRule type="cellIs" dxfId="436" priority="418" operator="greaterThanOrEqual">
      <formula>6</formula>
    </cfRule>
    <cfRule type="cellIs" dxfId="435" priority="419" operator="lessThan">
      <formula>6</formula>
    </cfRule>
  </conditionalFormatting>
  <conditionalFormatting sqref="AC861:AD862">
    <cfRule type="expression" dxfId="434" priority="393">
      <formula>$AE861&lt;&gt;""</formula>
    </cfRule>
  </conditionalFormatting>
  <conditionalFormatting sqref="AE860:AF860">
    <cfRule type="expression" dxfId="433" priority="398">
      <formula>$AC860="Yes"</formula>
    </cfRule>
  </conditionalFormatting>
  <conditionalFormatting sqref="AC860:AD860">
    <cfRule type="expression" dxfId="432" priority="397">
      <formula>$AE860&lt;&gt;""</formula>
    </cfRule>
  </conditionalFormatting>
  <conditionalFormatting sqref="AE856:AF859">
    <cfRule type="expression" dxfId="431" priority="396">
      <formula>$AC856="Yes"</formula>
    </cfRule>
  </conditionalFormatting>
  <conditionalFormatting sqref="AC856:AD859">
    <cfRule type="expression" dxfId="430" priority="395">
      <formula>$AE856&lt;&gt;""</formula>
    </cfRule>
  </conditionalFormatting>
  <conditionalFormatting sqref="AE861:AF862">
    <cfRule type="expression" dxfId="429" priority="394">
      <formula>$AC861="Yes"</formula>
    </cfRule>
  </conditionalFormatting>
  <conditionalFormatting sqref="AA856:AB862">
    <cfRule type="cellIs" dxfId="428" priority="389" operator="equal">
      <formula>"PTC"</formula>
    </cfRule>
  </conditionalFormatting>
  <conditionalFormatting sqref="AN855:AN862">
    <cfRule type="cellIs" dxfId="427" priority="386" operator="equal">
      <formula>$AQ$1</formula>
    </cfRule>
    <cfRule type="cellIs" dxfId="426" priority="387" operator="greaterThanOrEqual">
      <formula>6</formula>
    </cfRule>
    <cfRule type="cellIs" dxfId="425" priority="388" operator="lessThan">
      <formula>6</formula>
    </cfRule>
  </conditionalFormatting>
  <conditionalFormatting sqref="AR855:AR862">
    <cfRule type="cellIs" dxfId="424" priority="384" operator="equal">
      <formula>TRUE</formula>
    </cfRule>
  </conditionalFormatting>
  <conditionalFormatting sqref="AO856:AP862">
    <cfRule type="expression" dxfId="423" priority="383" stopIfTrue="1">
      <formula>$K856="Tier 1"</formula>
    </cfRule>
  </conditionalFormatting>
  <conditionalFormatting sqref="AC855:AD855">
    <cfRule type="expression" dxfId="422" priority="381">
      <formula>$AE855&lt;&gt;""</formula>
    </cfRule>
  </conditionalFormatting>
  <conditionalFormatting sqref="AE855:AF855">
    <cfRule type="expression" dxfId="421" priority="382">
      <formula>$AC855="Yes"</formula>
    </cfRule>
  </conditionalFormatting>
  <conditionalFormatting sqref="AN855">
    <cfRule type="cellIs" dxfId="420" priority="378" operator="equal">
      <formula>$AQ$1</formula>
    </cfRule>
    <cfRule type="cellIs" dxfId="419" priority="379" operator="greaterThanOrEqual">
      <formula>6</formula>
    </cfRule>
    <cfRule type="cellIs" dxfId="418" priority="380" operator="lessThan">
      <formula>6</formula>
    </cfRule>
  </conditionalFormatting>
  <conditionalFormatting sqref="AA855:AB855">
    <cfRule type="cellIs" dxfId="417" priority="377" operator="equal">
      <formula>"PTC"</formula>
    </cfRule>
  </conditionalFormatting>
  <conditionalFormatting sqref="AP856:AP862">
    <cfRule type="cellIs" dxfId="416" priority="385" operator="equal">
      <formula>$AQ$1</formula>
    </cfRule>
    <cfRule type="cellIs" dxfId="415" priority="390" operator="equal">
      <formula>$AQ$1</formula>
    </cfRule>
    <cfRule type="cellIs" dxfId="414" priority="391" operator="greaterThanOrEqual">
      <formula>6</formula>
    </cfRule>
    <cfRule type="cellIs" dxfId="413" priority="392" operator="lessThan">
      <formula>6</formula>
    </cfRule>
  </conditionalFormatting>
  <conditionalFormatting sqref="AC853:AD854">
    <cfRule type="expression" dxfId="412" priority="371">
      <formula>$AE853&lt;&gt;""</formula>
    </cfRule>
  </conditionalFormatting>
  <conditionalFormatting sqref="AE852:AF852">
    <cfRule type="expression" dxfId="411" priority="376">
      <formula>$AC852="Yes"</formula>
    </cfRule>
  </conditionalFormatting>
  <conditionalFormatting sqref="AC852:AD852">
    <cfRule type="expression" dxfId="410" priority="375">
      <formula>$AE852&lt;&gt;""</formula>
    </cfRule>
  </conditionalFormatting>
  <conditionalFormatting sqref="AE848:AF851">
    <cfRule type="expression" dxfId="409" priority="374">
      <formula>$AC848="Yes"</formula>
    </cfRule>
  </conditionalFormatting>
  <conditionalFormatting sqref="AC848:AD851">
    <cfRule type="expression" dxfId="408" priority="373">
      <formula>$AE848&lt;&gt;""</formula>
    </cfRule>
  </conditionalFormatting>
  <conditionalFormatting sqref="AE853:AF854">
    <cfRule type="expression" dxfId="407" priority="372">
      <formula>$AC853="Yes"</formula>
    </cfRule>
  </conditionalFormatting>
  <conditionalFormatting sqref="AA848:AB854">
    <cfRule type="cellIs" dxfId="406" priority="367" operator="equal">
      <formula>"PTC"</formula>
    </cfRule>
  </conditionalFormatting>
  <conditionalFormatting sqref="AN847:AN854">
    <cfRule type="cellIs" dxfId="405" priority="364" operator="equal">
      <formula>$AQ$1</formula>
    </cfRule>
    <cfRule type="cellIs" dxfId="404" priority="365" operator="greaterThanOrEqual">
      <formula>6</formula>
    </cfRule>
    <cfRule type="cellIs" dxfId="403" priority="366" operator="lessThan">
      <formula>6</formula>
    </cfRule>
  </conditionalFormatting>
  <conditionalFormatting sqref="AR847:AR854">
    <cfRule type="cellIs" dxfId="402" priority="362" operator="equal">
      <formula>TRUE</formula>
    </cfRule>
  </conditionalFormatting>
  <conditionalFormatting sqref="AO848:AP854">
    <cfRule type="expression" dxfId="401" priority="361" stopIfTrue="1">
      <formula>$K848="Tier 1"</formula>
    </cfRule>
  </conditionalFormatting>
  <conditionalFormatting sqref="AC847:AD847">
    <cfRule type="expression" dxfId="400" priority="359">
      <formula>$AE847&lt;&gt;""</formula>
    </cfRule>
  </conditionalFormatting>
  <conditionalFormatting sqref="AE847:AF847">
    <cfRule type="expression" dxfId="399" priority="360">
      <formula>$AC847="Yes"</formula>
    </cfRule>
  </conditionalFormatting>
  <conditionalFormatting sqref="AN847">
    <cfRule type="cellIs" dxfId="398" priority="356" operator="equal">
      <formula>$AQ$1</formula>
    </cfRule>
    <cfRule type="cellIs" dxfId="397" priority="357" operator="greaterThanOrEqual">
      <formula>6</formula>
    </cfRule>
    <cfRule type="cellIs" dxfId="396" priority="358" operator="lessThan">
      <formula>6</formula>
    </cfRule>
  </conditionalFormatting>
  <conditionalFormatting sqref="AA847:AB847">
    <cfRule type="cellIs" dxfId="395" priority="355" operator="equal">
      <formula>"PTC"</formula>
    </cfRule>
  </conditionalFormatting>
  <conditionalFormatting sqref="AP848:AP854">
    <cfRule type="cellIs" dxfId="394" priority="363" operator="equal">
      <formula>$AQ$1</formula>
    </cfRule>
    <cfRule type="cellIs" dxfId="393" priority="368" operator="equal">
      <formula>$AQ$1</formula>
    </cfRule>
    <cfRule type="cellIs" dxfId="392" priority="369" operator="greaterThanOrEqual">
      <formula>6</formula>
    </cfRule>
    <cfRule type="cellIs" dxfId="391" priority="370" operator="lessThan">
      <formula>6</formula>
    </cfRule>
  </conditionalFormatting>
  <conditionalFormatting sqref="AC845:AD846">
    <cfRule type="expression" dxfId="390" priority="349">
      <formula>$AE845&lt;&gt;""</formula>
    </cfRule>
  </conditionalFormatting>
  <conditionalFormatting sqref="AE844:AF844">
    <cfRule type="expression" dxfId="389" priority="354">
      <formula>$AC844="Yes"</formula>
    </cfRule>
  </conditionalFormatting>
  <conditionalFormatting sqref="AC844:AD844">
    <cfRule type="expression" dxfId="388" priority="353">
      <formula>$AE844&lt;&gt;""</formula>
    </cfRule>
  </conditionalFormatting>
  <conditionalFormatting sqref="AE840:AF843">
    <cfRule type="expression" dxfId="387" priority="352">
      <formula>$AC840="Yes"</formula>
    </cfRule>
  </conditionalFormatting>
  <conditionalFormatting sqref="AC840:AD843">
    <cfRule type="expression" dxfId="386" priority="351">
      <formula>$AE840&lt;&gt;""</formula>
    </cfRule>
  </conditionalFormatting>
  <conditionalFormatting sqref="AE845:AF846">
    <cfRule type="expression" dxfId="385" priority="350">
      <formula>$AC845="Yes"</formula>
    </cfRule>
  </conditionalFormatting>
  <conditionalFormatting sqref="AA840:AB846">
    <cfRule type="cellIs" dxfId="384" priority="345" operator="equal">
      <formula>"PTC"</formula>
    </cfRule>
  </conditionalFormatting>
  <conditionalFormatting sqref="AN839:AN846">
    <cfRule type="cellIs" dxfId="383" priority="342" operator="equal">
      <formula>$AQ$1</formula>
    </cfRule>
    <cfRule type="cellIs" dxfId="382" priority="343" operator="greaterThanOrEqual">
      <formula>6</formula>
    </cfRule>
    <cfRule type="cellIs" dxfId="381" priority="344" operator="lessThan">
      <formula>6</formula>
    </cfRule>
  </conditionalFormatting>
  <conditionalFormatting sqref="AR839:AR846">
    <cfRule type="cellIs" dxfId="380" priority="340" operator="equal">
      <formula>TRUE</formula>
    </cfRule>
  </conditionalFormatting>
  <conditionalFormatting sqref="AO840:AP846">
    <cfRule type="expression" dxfId="379" priority="339" stopIfTrue="1">
      <formula>$K840="Tier 1"</formula>
    </cfRule>
  </conditionalFormatting>
  <conditionalFormatting sqref="AC839:AD839">
    <cfRule type="expression" dxfId="378" priority="337">
      <formula>$AE839&lt;&gt;""</formula>
    </cfRule>
  </conditionalFormatting>
  <conditionalFormatting sqref="AE839:AF839">
    <cfRule type="expression" dxfId="377" priority="338">
      <formula>$AC839="Yes"</formula>
    </cfRule>
  </conditionalFormatting>
  <conditionalFormatting sqref="AN839">
    <cfRule type="cellIs" dxfId="376" priority="334" operator="equal">
      <formula>$AQ$1</formula>
    </cfRule>
    <cfRule type="cellIs" dxfId="375" priority="335" operator="greaterThanOrEqual">
      <formula>6</formula>
    </cfRule>
    <cfRule type="cellIs" dxfId="374" priority="336" operator="lessThan">
      <formula>6</formula>
    </cfRule>
  </conditionalFormatting>
  <conditionalFormatting sqref="AA839:AB839">
    <cfRule type="cellIs" dxfId="373" priority="333" operator="equal">
      <formula>"PTC"</formula>
    </cfRule>
  </conditionalFormatting>
  <conditionalFormatting sqref="AP840:AP846">
    <cfRule type="cellIs" dxfId="372" priority="341" operator="equal">
      <formula>$AQ$1</formula>
    </cfRule>
    <cfRule type="cellIs" dxfId="371" priority="346" operator="equal">
      <formula>$AQ$1</formula>
    </cfRule>
    <cfRule type="cellIs" dxfId="370" priority="347" operator="greaterThanOrEqual">
      <formula>6</formula>
    </cfRule>
    <cfRule type="cellIs" dxfId="369" priority="348" operator="lessThan">
      <formula>6</formula>
    </cfRule>
  </conditionalFormatting>
  <conditionalFormatting sqref="AC837:AD838">
    <cfRule type="expression" dxfId="368" priority="327">
      <formula>$AE837&lt;&gt;""</formula>
    </cfRule>
  </conditionalFormatting>
  <conditionalFormatting sqref="AE836:AF836">
    <cfRule type="expression" dxfId="367" priority="332">
      <formula>$AC836="Yes"</formula>
    </cfRule>
  </conditionalFormatting>
  <conditionalFormatting sqref="AC836:AD836">
    <cfRule type="expression" dxfId="366" priority="331">
      <formula>$AE836&lt;&gt;""</formula>
    </cfRule>
  </conditionalFormatting>
  <conditionalFormatting sqref="AE832:AF835">
    <cfRule type="expression" dxfId="365" priority="330">
      <formula>$AC832="Yes"</formula>
    </cfRule>
  </conditionalFormatting>
  <conditionalFormatting sqref="AC832:AD835">
    <cfRule type="expression" dxfId="364" priority="329">
      <formula>$AE832&lt;&gt;""</formula>
    </cfRule>
  </conditionalFormatting>
  <conditionalFormatting sqref="AE837:AF838">
    <cfRule type="expression" dxfId="363" priority="328">
      <formula>$AC837="Yes"</formula>
    </cfRule>
  </conditionalFormatting>
  <conditionalFormatting sqref="AA832:AB838">
    <cfRule type="cellIs" dxfId="362" priority="323" operator="equal">
      <formula>"PTC"</formula>
    </cfRule>
  </conditionalFormatting>
  <conditionalFormatting sqref="AN831:AN838">
    <cfRule type="cellIs" dxfId="361" priority="320" operator="equal">
      <formula>$AQ$1</formula>
    </cfRule>
    <cfRule type="cellIs" dxfId="360" priority="321" operator="greaterThanOrEqual">
      <formula>6</formula>
    </cfRule>
    <cfRule type="cellIs" dxfId="359" priority="322" operator="lessThan">
      <formula>6</formula>
    </cfRule>
  </conditionalFormatting>
  <conditionalFormatting sqref="AR831:AR838">
    <cfRule type="cellIs" dxfId="358" priority="318" operator="equal">
      <formula>TRUE</formula>
    </cfRule>
  </conditionalFormatting>
  <conditionalFormatting sqref="AO832:AP838">
    <cfRule type="expression" dxfId="357" priority="317" stopIfTrue="1">
      <formula>$K832="Tier 1"</formula>
    </cfRule>
  </conditionalFormatting>
  <conditionalFormatting sqref="AC831:AD831">
    <cfRule type="expression" dxfId="356" priority="315">
      <formula>$AE831&lt;&gt;""</formula>
    </cfRule>
  </conditionalFormatting>
  <conditionalFormatting sqref="AE831:AF831">
    <cfRule type="expression" dxfId="355" priority="316">
      <formula>$AC831="Yes"</formula>
    </cfRule>
  </conditionalFormatting>
  <conditionalFormatting sqref="AN831">
    <cfRule type="cellIs" dxfId="354" priority="312" operator="equal">
      <formula>$AQ$1</formula>
    </cfRule>
    <cfRule type="cellIs" dxfId="353" priority="313" operator="greaterThanOrEqual">
      <formula>6</formula>
    </cfRule>
    <cfRule type="cellIs" dxfId="352" priority="314" operator="lessThan">
      <formula>6</formula>
    </cfRule>
  </conditionalFormatting>
  <conditionalFormatting sqref="AA831:AB831">
    <cfRule type="cellIs" dxfId="351" priority="311" operator="equal">
      <formula>"PTC"</formula>
    </cfRule>
  </conditionalFormatting>
  <conditionalFormatting sqref="AP832:AP838">
    <cfRule type="cellIs" dxfId="350" priority="319" operator="equal">
      <formula>$AQ$1</formula>
    </cfRule>
    <cfRule type="cellIs" dxfId="349" priority="324" operator="equal">
      <formula>$AQ$1</formula>
    </cfRule>
    <cfRule type="cellIs" dxfId="348" priority="325" operator="greaterThanOrEqual">
      <formula>6</formula>
    </cfRule>
    <cfRule type="cellIs" dxfId="347" priority="326" operator="lessThan">
      <formula>6</formula>
    </cfRule>
  </conditionalFormatting>
  <conditionalFormatting sqref="AC761:AD830">
    <cfRule type="expression" dxfId="346" priority="305">
      <formula>$AE761&lt;&gt;""</formula>
    </cfRule>
  </conditionalFormatting>
  <conditionalFormatting sqref="AE760:AF760 AE765:AF830">
    <cfRule type="expression" dxfId="345" priority="310">
      <formula>$AC760="Yes"</formula>
    </cfRule>
  </conditionalFormatting>
  <conditionalFormatting sqref="AC760:AD760">
    <cfRule type="expression" dxfId="344" priority="309">
      <formula>$AE760&lt;&gt;""</formula>
    </cfRule>
  </conditionalFormatting>
  <conditionalFormatting sqref="AE756:AF759">
    <cfRule type="expression" dxfId="343" priority="308">
      <formula>$AC756="Yes"</formula>
    </cfRule>
  </conditionalFormatting>
  <conditionalFormatting sqref="AC756:AD759">
    <cfRule type="expression" dxfId="342" priority="307">
      <formula>$AE756&lt;&gt;""</formula>
    </cfRule>
  </conditionalFormatting>
  <conditionalFormatting sqref="AE761:AF764">
    <cfRule type="expression" dxfId="341" priority="306">
      <formula>$AC761="Yes"</formula>
    </cfRule>
  </conditionalFormatting>
  <conditionalFormatting sqref="AA756:AB830">
    <cfRule type="cellIs" dxfId="340" priority="301" operator="equal">
      <formula>"PTC"</formula>
    </cfRule>
  </conditionalFormatting>
  <conditionalFormatting sqref="AN755:AN830">
    <cfRule type="cellIs" dxfId="339" priority="298" operator="equal">
      <formula>$AQ$1</formula>
    </cfRule>
    <cfRule type="cellIs" dxfId="338" priority="299" operator="greaterThanOrEqual">
      <formula>6</formula>
    </cfRule>
    <cfRule type="cellIs" dxfId="337" priority="300" operator="lessThan">
      <formula>6</formula>
    </cfRule>
  </conditionalFormatting>
  <conditionalFormatting sqref="AR755:AR830">
    <cfRule type="cellIs" dxfId="336" priority="296" operator="equal">
      <formula>TRUE</formula>
    </cfRule>
  </conditionalFormatting>
  <conditionalFormatting sqref="AO756:AP830">
    <cfRule type="expression" dxfId="335" priority="295" stopIfTrue="1">
      <formula>$K756="Tier 1"</formula>
    </cfRule>
  </conditionalFormatting>
  <conditionalFormatting sqref="AC755:AD755">
    <cfRule type="expression" dxfId="334" priority="293">
      <formula>$AE755&lt;&gt;""</formula>
    </cfRule>
  </conditionalFormatting>
  <conditionalFormatting sqref="AE755:AF755">
    <cfRule type="expression" dxfId="333" priority="294">
      <formula>$AC755="Yes"</formula>
    </cfRule>
  </conditionalFormatting>
  <conditionalFormatting sqref="AN755">
    <cfRule type="cellIs" dxfId="332" priority="290" operator="equal">
      <formula>$AQ$1</formula>
    </cfRule>
    <cfRule type="cellIs" dxfId="331" priority="291" operator="greaterThanOrEqual">
      <formula>6</formula>
    </cfRule>
    <cfRule type="cellIs" dxfId="330" priority="292" operator="lessThan">
      <formula>6</formula>
    </cfRule>
  </conditionalFormatting>
  <conditionalFormatting sqref="AA755:AB755">
    <cfRule type="cellIs" dxfId="329" priority="289" operator="equal">
      <formula>"PTC"</formula>
    </cfRule>
  </conditionalFormatting>
  <conditionalFormatting sqref="AP756:AP830">
    <cfRule type="cellIs" dxfId="328" priority="297" operator="equal">
      <formula>$AQ$1</formula>
    </cfRule>
    <cfRule type="cellIs" dxfId="327" priority="302" operator="equal">
      <formula>$AQ$1</formula>
    </cfRule>
    <cfRule type="cellIs" dxfId="326" priority="303" operator="greaterThanOrEqual">
      <formula>6</formula>
    </cfRule>
    <cfRule type="cellIs" dxfId="325" priority="304" operator="lessThan">
      <formula>6</formula>
    </cfRule>
  </conditionalFormatting>
  <conditionalFormatting sqref="AC753:AD754">
    <cfRule type="expression" dxfId="324" priority="283">
      <formula>$AE753&lt;&gt;""</formula>
    </cfRule>
  </conditionalFormatting>
  <conditionalFormatting sqref="AE752:AF752">
    <cfRule type="expression" dxfId="323" priority="288">
      <formula>$AC752="Yes"</formula>
    </cfRule>
  </conditionalFormatting>
  <conditionalFormatting sqref="AC752:AD752">
    <cfRule type="expression" dxfId="322" priority="287">
      <formula>$AE752&lt;&gt;""</formula>
    </cfRule>
  </conditionalFormatting>
  <conditionalFormatting sqref="AE748:AF751">
    <cfRule type="expression" dxfId="321" priority="286">
      <formula>$AC748="Yes"</formula>
    </cfRule>
  </conditionalFormatting>
  <conditionalFormatting sqref="AC748:AD751">
    <cfRule type="expression" dxfId="320" priority="285">
      <formula>$AE748&lt;&gt;""</formula>
    </cfRule>
  </conditionalFormatting>
  <conditionalFormatting sqref="AE753:AF754">
    <cfRule type="expression" dxfId="319" priority="284">
      <formula>$AC753="Yes"</formula>
    </cfRule>
  </conditionalFormatting>
  <conditionalFormatting sqref="AA748:AB754">
    <cfRule type="cellIs" dxfId="318" priority="279" operator="equal">
      <formula>"PTC"</formula>
    </cfRule>
  </conditionalFormatting>
  <conditionalFormatting sqref="AN747:AN754">
    <cfRule type="cellIs" dxfId="317" priority="276" operator="equal">
      <formula>$AQ$1</formula>
    </cfRule>
    <cfRule type="cellIs" dxfId="316" priority="277" operator="greaterThanOrEqual">
      <formula>6</formula>
    </cfRule>
    <cfRule type="cellIs" dxfId="315" priority="278" operator="lessThan">
      <formula>6</formula>
    </cfRule>
  </conditionalFormatting>
  <conditionalFormatting sqref="AR747:AR754">
    <cfRule type="cellIs" dxfId="314" priority="274" operator="equal">
      <formula>TRUE</formula>
    </cfRule>
  </conditionalFormatting>
  <conditionalFormatting sqref="AO748:AP754">
    <cfRule type="expression" dxfId="313" priority="273" stopIfTrue="1">
      <formula>$K748="Tier 1"</formula>
    </cfRule>
  </conditionalFormatting>
  <conditionalFormatting sqref="AC747:AD747">
    <cfRule type="expression" dxfId="312" priority="271">
      <formula>$AE747&lt;&gt;""</formula>
    </cfRule>
  </conditionalFormatting>
  <conditionalFormatting sqref="AE747:AF747">
    <cfRule type="expression" dxfId="311" priority="272">
      <formula>$AC747="Yes"</formula>
    </cfRule>
  </conditionalFormatting>
  <conditionalFormatting sqref="AN747">
    <cfRule type="cellIs" dxfId="310" priority="268" operator="equal">
      <formula>$AQ$1</formula>
    </cfRule>
    <cfRule type="cellIs" dxfId="309" priority="269" operator="greaterThanOrEqual">
      <formula>6</formula>
    </cfRule>
    <cfRule type="cellIs" dxfId="308" priority="270" operator="lessThan">
      <formula>6</formula>
    </cfRule>
  </conditionalFormatting>
  <conditionalFormatting sqref="AA747:AB747">
    <cfRule type="cellIs" dxfId="307" priority="267" operator="equal">
      <formula>"PTC"</formula>
    </cfRule>
  </conditionalFormatting>
  <conditionalFormatting sqref="AP748:AP754">
    <cfRule type="cellIs" dxfId="306" priority="275" operator="equal">
      <formula>$AQ$1</formula>
    </cfRule>
    <cfRule type="cellIs" dxfId="305" priority="280" operator="equal">
      <formula>$AQ$1</formula>
    </cfRule>
    <cfRule type="cellIs" dxfId="304" priority="281" operator="greaterThanOrEqual">
      <formula>6</formula>
    </cfRule>
    <cfRule type="cellIs" dxfId="303" priority="282" operator="lessThan">
      <formula>6</formula>
    </cfRule>
  </conditionalFormatting>
  <conditionalFormatting sqref="AC745:AD746">
    <cfRule type="expression" dxfId="302" priority="261">
      <formula>$AE745&lt;&gt;""</formula>
    </cfRule>
  </conditionalFormatting>
  <conditionalFormatting sqref="AE744:AF744">
    <cfRule type="expression" dxfId="301" priority="266">
      <formula>$AC744="Yes"</formula>
    </cfRule>
  </conditionalFormatting>
  <conditionalFormatting sqref="AC744:AD744">
    <cfRule type="expression" dxfId="300" priority="265">
      <formula>$AE744&lt;&gt;""</formula>
    </cfRule>
  </conditionalFormatting>
  <conditionalFormatting sqref="AE740:AF743">
    <cfRule type="expression" dxfId="299" priority="264">
      <formula>$AC740="Yes"</formula>
    </cfRule>
  </conditionalFormatting>
  <conditionalFormatting sqref="AC740:AD743">
    <cfRule type="expression" dxfId="298" priority="263">
      <formula>$AE740&lt;&gt;""</formula>
    </cfRule>
  </conditionalFormatting>
  <conditionalFormatting sqref="AE745:AF746">
    <cfRule type="expression" dxfId="297" priority="262">
      <formula>$AC745="Yes"</formula>
    </cfRule>
  </conditionalFormatting>
  <conditionalFormatting sqref="AA740:AB746">
    <cfRule type="cellIs" dxfId="296" priority="257" operator="equal">
      <formula>"PTC"</formula>
    </cfRule>
  </conditionalFormatting>
  <conditionalFormatting sqref="AN739:AN746">
    <cfRule type="cellIs" dxfId="295" priority="254" operator="equal">
      <formula>$AQ$1</formula>
    </cfRule>
    <cfRule type="cellIs" dxfId="294" priority="255" operator="greaterThanOrEqual">
      <formula>6</formula>
    </cfRule>
    <cfRule type="cellIs" dxfId="293" priority="256" operator="lessThan">
      <formula>6</formula>
    </cfRule>
  </conditionalFormatting>
  <conditionalFormatting sqref="AR739:AR746">
    <cfRule type="cellIs" dxfId="292" priority="252" operator="equal">
      <formula>TRUE</formula>
    </cfRule>
  </conditionalFormatting>
  <conditionalFormatting sqref="AO740:AP746">
    <cfRule type="expression" dxfId="291" priority="251" stopIfTrue="1">
      <formula>$K740="Tier 1"</formula>
    </cfRule>
  </conditionalFormatting>
  <conditionalFormatting sqref="AC739:AD739">
    <cfRule type="expression" dxfId="290" priority="249">
      <formula>$AE739&lt;&gt;""</formula>
    </cfRule>
  </conditionalFormatting>
  <conditionalFormatting sqref="AE739:AF739">
    <cfRule type="expression" dxfId="289" priority="250">
      <formula>$AC739="Yes"</formula>
    </cfRule>
  </conditionalFormatting>
  <conditionalFormatting sqref="AN739">
    <cfRule type="cellIs" dxfId="288" priority="246" operator="equal">
      <formula>$AQ$1</formula>
    </cfRule>
    <cfRule type="cellIs" dxfId="287" priority="247" operator="greaterThanOrEqual">
      <formula>6</formula>
    </cfRule>
    <cfRule type="cellIs" dxfId="286" priority="248" operator="lessThan">
      <formula>6</formula>
    </cfRule>
  </conditionalFormatting>
  <conditionalFormatting sqref="AA739:AB739">
    <cfRule type="cellIs" dxfId="285" priority="245" operator="equal">
      <formula>"PTC"</formula>
    </cfRule>
  </conditionalFormatting>
  <conditionalFormatting sqref="AP740:AP746">
    <cfRule type="cellIs" dxfId="284" priority="253" operator="equal">
      <formula>$AQ$1</formula>
    </cfRule>
    <cfRule type="cellIs" dxfId="283" priority="258" operator="equal">
      <formula>$AQ$1</formula>
    </cfRule>
    <cfRule type="cellIs" dxfId="282" priority="259" operator="greaterThanOrEqual">
      <formula>6</formula>
    </cfRule>
    <cfRule type="cellIs" dxfId="281" priority="260" operator="lessThan">
      <formula>6</formula>
    </cfRule>
  </conditionalFormatting>
  <conditionalFormatting sqref="AC737:AD738">
    <cfRule type="expression" dxfId="280" priority="239">
      <formula>$AE737&lt;&gt;""</formula>
    </cfRule>
  </conditionalFormatting>
  <conditionalFormatting sqref="AE736:AF736">
    <cfRule type="expression" dxfId="279" priority="244">
      <formula>$AC736="Yes"</formula>
    </cfRule>
  </conditionalFormatting>
  <conditionalFormatting sqref="AC736:AD736">
    <cfRule type="expression" dxfId="278" priority="243">
      <formula>$AE736&lt;&gt;""</formula>
    </cfRule>
  </conditionalFormatting>
  <conditionalFormatting sqref="AE732:AF735">
    <cfRule type="expression" dxfId="277" priority="242">
      <formula>$AC732="Yes"</formula>
    </cfRule>
  </conditionalFormatting>
  <conditionalFormatting sqref="AC732:AD735">
    <cfRule type="expression" dxfId="276" priority="241">
      <formula>$AE732&lt;&gt;""</formula>
    </cfRule>
  </conditionalFormatting>
  <conditionalFormatting sqref="AE737:AF738">
    <cfRule type="expression" dxfId="275" priority="240">
      <formula>$AC737="Yes"</formula>
    </cfRule>
  </conditionalFormatting>
  <conditionalFormatting sqref="AA732:AB738">
    <cfRule type="cellIs" dxfId="274" priority="235" operator="equal">
      <formula>"PTC"</formula>
    </cfRule>
  </conditionalFormatting>
  <conditionalFormatting sqref="AN731:AN738">
    <cfRule type="cellIs" dxfId="273" priority="232" operator="equal">
      <formula>$AQ$1</formula>
    </cfRule>
    <cfRule type="cellIs" dxfId="272" priority="233" operator="greaterThanOrEqual">
      <formula>6</formula>
    </cfRule>
    <cfRule type="cellIs" dxfId="271" priority="234" operator="lessThan">
      <formula>6</formula>
    </cfRule>
  </conditionalFormatting>
  <conditionalFormatting sqref="AR731:AR738">
    <cfRule type="cellIs" dxfId="270" priority="230" operator="equal">
      <formula>TRUE</formula>
    </cfRule>
  </conditionalFormatting>
  <conditionalFormatting sqref="AO732:AP738">
    <cfRule type="expression" dxfId="269" priority="229" stopIfTrue="1">
      <formula>$K732="Tier 1"</formula>
    </cfRule>
  </conditionalFormatting>
  <conditionalFormatting sqref="AC731:AD731">
    <cfRule type="expression" dxfId="268" priority="227">
      <formula>$AE731&lt;&gt;""</formula>
    </cfRule>
  </conditionalFormatting>
  <conditionalFormatting sqref="AE731:AF731">
    <cfRule type="expression" dxfId="267" priority="228">
      <formula>$AC731="Yes"</formula>
    </cfRule>
  </conditionalFormatting>
  <conditionalFormatting sqref="AN731">
    <cfRule type="cellIs" dxfId="266" priority="224" operator="equal">
      <formula>$AQ$1</formula>
    </cfRule>
    <cfRule type="cellIs" dxfId="265" priority="225" operator="greaterThanOrEqual">
      <formula>6</formula>
    </cfRule>
    <cfRule type="cellIs" dxfId="264" priority="226" operator="lessThan">
      <formula>6</formula>
    </cfRule>
  </conditionalFormatting>
  <conditionalFormatting sqref="AA731:AB731">
    <cfRule type="cellIs" dxfId="263" priority="223" operator="equal">
      <formula>"PTC"</formula>
    </cfRule>
  </conditionalFormatting>
  <conditionalFormatting sqref="AP732:AP738">
    <cfRule type="cellIs" dxfId="262" priority="231" operator="equal">
      <formula>$AQ$1</formula>
    </cfRule>
    <cfRule type="cellIs" dxfId="261" priority="236" operator="equal">
      <formula>$AQ$1</formula>
    </cfRule>
    <cfRule type="cellIs" dxfId="260" priority="237" operator="greaterThanOrEqual">
      <formula>6</formula>
    </cfRule>
    <cfRule type="cellIs" dxfId="259" priority="238" operator="lessThan">
      <formula>6</formula>
    </cfRule>
  </conditionalFormatting>
  <conditionalFormatting sqref="AC729:AD730">
    <cfRule type="expression" dxfId="258" priority="217">
      <formula>$AE729&lt;&gt;""</formula>
    </cfRule>
  </conditionalFormatting>
  <conditionalFormatting sqref="AE728:AF728">
    <cfRule type="expression" dxfId="257" priority="222">
      <formula>$AC728="Yes"</formula>
    </cfRule>
  </conditionalFormatting>
  <conditionalFormatting sqref="AC728:AD728">
    <cfRule type="expression" dxfId="256" priority="221">
      <formula>$AE728&lt;&gt;""</formula>
    </cfRule>
  </conditionalFormatting>
  <conditionalFormatting sqref="AE724:AF727">
    <cfRule type="expression" dxfId="255" priority="220">
      <formula>$AC724="Yes"</formula>
    </cfRule>
  </conditionalFormatting>
  <conditionalFormatting sqref="AC724:AD727">
    <cfRule type="expression" dxfId="254" priority="219">
      <formula>$AE724&lt;&gt;""</formula>
    </cfRule>
  </conditionalFormatting>
  <conditionalFormatting sqref="AE729:AF730">
    <cfRule type="expression" dxfId="253" priority="218">
      <formula>$AC729="Yes"</formula>
    </cfRule>
  </conditionalFormatting>
  <conditionalFormatting sqref="AA724:AB730">
    <cfRule type="cellIs" dxfId="252" priority="213" operator="equal">
      <formula>"PTC"</formula>
    </cfRule>
  </conditionalFormatting>
  <conditionalFormatting sqref="AN723:AN730">
    <cfRule type="cellIs" dxfId="251" priority="210" operator="equal">
      <formula>$AQ$1</formula>
    </cfRule>
    <cfRule type="cellIs" dxfId="250" priority="211" operator="greaterThanOrEqual">
      <formula>6</formula>
    </cfRule>
    <cfRule type="cellIs" dxfId="249" priority="212" operator="lessThan">
      <formula>6</formula>
    </cfRule>
  </conditionalFormatting>
  <conditionalFormatting sqref="AR723:AR730">
    <cfRule type="cellIs" dxfId="248" priority="208" operator="equal">
      <formula>TRUE</formula>
    </cfRule>
  </conditionalFormatting>
  <conditionalFormatting sqref="AO724:AP730">
    <cfRule type="expression" dxfId="247" priority="207" stopIfTrue="1">
      <formula>$K724="Tier 1"</formula>
    </cfRule>
  </conditionalFormatting>
  <conditionalFormatting sqref="AC723:AD723">
    <cfRule type="expression" dxfId="246" priority="205">
      <formula>$AE723&lt;&gt;""</formula>
    </cfRule>
  </conditionalFormatting>
  <conditionalFormatting sqref="AE723:AF723">
    <cfRule type="expression" dxfId="245" priority="206">
      <formula>$AC723="Yes"</formula>
    </cfRule>
  </conditionalFormatting>
  <conditionalFormatting sqref="AN723">
    <cfRule type="cellIs" dxfId="244" priority="202" operator="equal">
      <formula>$AQ$1</formula>
    </cfRule>
    <cfRule type="cellIs" dxfId="243" priority="203" operator="greaterThanOrEqual">
      <formula>6</formula>
    </cfRule>
    <cfRule type="cellIs" dxfId="242" priority="204" operator="lessThan">
      <formula>6</formula>
    </cfRule>
  </conditionalFormatting>
  <conditionalFormatting sqref="AA723:AB723">
    <cfRule type="cellIs" dxfId="241" priority="201" operator="equal">
      <formula>"PTC"</formula>
    </cfRule>
  </conditionalFormatting>
  <conditionalFormatting sqref="AP724:AP730">
    <cfRule type="cellIs" dxfId="240" priority="209" operator="equal">
      <formula>$AQ$1</formula>
    </cfRule>
    <cfRule type="cellIs" dxfId="239" priority="214" operator="equal">
      <formula>$AQ$1</formula>
    </cfRule>
    <cfRule type="cellIs" dxfId="238" priority="215" operator="greaterThanOrEqual">
      <formula>6</formula>
    </cfRule>
    <cfRule type="cellIs" dxfId="237" priority="216" operator="lessThan">
      <formula>6</formula>
    </cfRule>
  </conditionalFormatting>
  <conditionalFormatting sqref="AN722">
    <cfRule type="cellIs" dxfId="236" priority="198" operator="equal">
      <formula>$AQ$1</formula>
    </cfRule>
    <cfRule type="cellIs" dxfId="235" priority="199" operator="greaterThanOrEqual">
      <formula>6</formula>
    </cfRule>
    <cfRule type="cellIs" dxfId="234" priority="200" operator="lessThan">
      <formula>6</formula>
    </cfRule>
  </conditionalFormatting>
  <conditionalFormatting sqref="AR722">
    <cfRule type="cellIs" dxfId="233" priority="197" operator="equal">
      <formula>TRUE</formula>
    </cfRule>
  </conditionalFormatting>
  <conditionalFormatting sqref="AC722:AD722">
    <cfRule type="expression" dxfId="232" priority="195">
      <formula>$AE722&lt;&gt;""</formula>
    </cfRule>
  </conditionalFormatting>
  <conditionalFormatting sqref="AE722:AF722">
    <cfRule type="expression" dxfId="231" priority="196">
      <formula>$AC722="Yes"</formula>
    </cfRule>
  </conditionalFormatting>
  <conditionalFormatting sqref="AN722">
    <cfRule type="cellIs" dxfId="230" priority="192" operator="equal">
      <formula>$AQ$1</formula>
    </cfRule>
    <cfRule type="cellIs" dxfId="229" priority="193" operator="greaterThanOrEqual">
      <formula>6</formula>
    </cfRule>
    <cfRule type="cellIs" dxfId="228" priority="194" operator="lessThan">
      <formula>6</formula>
    </cfRule>
  </conditionalFormatting>
  <conditionalFormatting sqref="AA722:AB722">
    <cfRule type="cellIs" dxfId="227" priority="191" operator="equal">
      <formula>"PTC"</formula>
    </cfRule>
  </conditionalFormatting>
  <conditionalFormatting sqref="AC720:AD721">
    <cfRule type="expression" dxfId="226" priority="185">
      <formula>$AE720&lt;&gt;""</formula>
    </cfRule>
  </conditionalFormatting>
  <conditionalFormatting sqref="AE719:AF719">
    <cfRule type="expression" dxfId="225" priority="190">
      <formula>$AC719="Yes"</formula>
    </cfRule>
  </conditionalFormatting>
  <conditionalFormatting sqref="AC719:AD719">
    <cfRule type="expression" dxfId="224" priority="189">
      <formula>$AE719&lt;&gt;""</formula>
    </cfRule>
  </conditionalFormatting>
  <conditionalFormatting sqref="AE715:AF718">
    <cfRule type="expression" dxfId="223" priority="188">
      <formula>$AC715="Yes"</formula>
    </cfRule>
  </conditionalFormatting>
  <conditionalFormatting sqref="AC715:AD718">
    <cfRule type="expression" dxfId="222" priority="187">
      <formula>$AE715&lt;&gt;""</formula>
    </cfRule>
  </conditionalFormatting>
  <conditionalFormatting sqref="AE720:AF721">
    <cfRule type="expression" dxfId="221" priority="186">
      <formula>$AC720="Yes"</formula>
    </cfRule>
  </conditionalFormatting>
  <conditionalFormatting sqref="AA715:AB721">
    <cfRule type="cellIs" dxfId="220" priority="181" operator="equal">
      <formula>"PTC"</formula>
    </cfRule>
  </conditionalFormatting>
  <conditionalFormatting sqref="AN714:AN721">
    <cfRule type="cellIs" dxfId="219" priority="178" operator="equal">
      <formula>$AQ$1</formula>
    </cfRule>
    <cfRule type="cellIs" dxfId="218" priority="179" operator="greaterThanOrEqual">
      <formula>6</formula>
    </cfRule>
    <cfRule type="cellIs" dxfId="217" priority="180" operator="lessThan">
      <formula>6</formula>
    </cfRule>
  </conditionalFormatting>
  <conditionalFormatting sqref="AR714:AR721">
    <cfRule type="cellIs" dxfId="216" priority="176" operator="equal">
      <formula>TRUE</formula>
    </cfRule>
  </conditionalFormatting>
  <conditionalFormatting sqref="AO715:AP721">
    <cfRule type="expression" dxfId="215" priority="175" stopIfTrue="1">
      <formula>$K715="Tier 1"</formula>
    </cfRule>
  </conditionalFormatting>
  <conditionalFormatting sqref="AC714:AD714">
    <cfRule type="expression" dxfId="214" priority="173">
      <formula>$AE714&lt;&gt;""</formula>
    </cfRule>
  </conditionalFormatting>
  <conditionalFormatting sqref="AE714:AF714">
    <cfRule type="expression" dxfId="213" priority="174">
      <formula>$AC714="Yes"</formula>
    </cfRule>
  </conditionalFormatting>
  <conditionalFormatting sqref="AN714">
    <cfRule type="cellIs" dxfId="212" priority="170" operator="equal">
      <formula>$AQ$1</formula>
    </cfRule>
    <cfRule type="cellIs" dxfId="211" priority="171" operator="greaterThanOrEqual">
      <formula>6</formula>
    </cfRule>
    <cfRule type="cellIs" dxfId="210" priority="172" operator="lessThan">
      <formula>6</formula>
    </cfRule>
  </conditionalFormatting>
  <conditionalFormatting sqref="AA714:AB714">
    <cfRule type="cellIs" dxfId="209" priority="169" operator="equal">
      <formula>"PTC"</formula>
    </cfRule>
  </conditionalFormatting>
  <conditionalFormatting sqref="AP715:AP721">
    <cfRule type="cellIs" dxfId="208" priority="177" operator="equal">
      <formula>$AQ$1</formula>
    </cfRule>
    <cfRule type="cellIs" dxfId="207" priority="182" operator="equal">
      <formula>$AQ$1</formula>
    </cfRule>
    <cfRule type="cellIs" dxfId="206" priority="183" operator="greaterThanOrEqual">
      <formula>6</formula>
    </cfRule>
    <cfRule type="cellIs" dxfId="205" priority="184" operator="lessThan">
      <formula>6</formula>
    </cfRule>
  </conditionalFormatting>
  <conditionalFormatting sqref="AC712:AD713">
    <cfRule type="expression" dxfId="204" priority="163">
      <formula>$AE712&lt;&gt;""</formula>
    </cfRule>
  </conditionalFormatting>
  <conditionalFormatting sqref="AE711:AF711">
    <cfRule type="expression" dxfId="203" priority="168">
      <formula>$AC711="Yes"</formula>
    </cfRule>
  </conditionalFormatting>
  <conditionalFormatting sqref="AC711:AD711">
    <cfRule type="expression" dxfId="202" priority="167">
      <formula>$AE711&lt;&gt;""</formula>
    </cfRule>
  </conditionalFormatting>
  <conditionalFormatting sqref="AE707:AF710">
    <cfRule type="expression" dxfId="201" priority="166">
      <formula>$AC707="Yes"</formula>
    </cfRule>
  </conditionalFormatting>
  <conditionalFormatting sqref="AC707:AD710">
    <cfRule type="expression" dxfId="200" priority="165">
      <formula>$AE707&lt;&gt;""</formula>
    </cfRule>
  </conditionalFormatting>
  <conditionalFormatting sqref="AE712:AF713">
    <cfRule type="expression" dxfId="199" priority="164">
      <formula>$AC712="Yes"</formula>
    </cfRule>
  </conditionalFormatting>
  <conditionalFormatting sqref="AA707:AB713">
    <cfRule type="cellIs" dxfId="198" priority="159" operator="equal">
      <formula>"PTC"</formula>
    </cfRule>
  </conditionalFormatting>
  <conditionalFormatting sqref="AN706:AN713">
    <cfRule type="cellIs" dxfId="197" priority="156" operator="equal">
      <formula>$AQ$1</formula>
    </cfRule>
    <cfRule type="cellIs" dxfId="196" priority="157" operator="greaterThanOrEqual">
      <formula>6</formula>
    </cfRule>
    <cfRule type="cellIs" dxfId="195" priority="158" operator="lessThan">
      <formula>6</formula>
    </cfRule>
  </conditionalFormatting>
  <conditionalFormatting sqref="AR706:AR713">
    <cfRule type="cellIs" dxfId="194" priority="154" operator="equal">
      <formula>TRUE</formula>
    </cfRule>
  </conditionalFormatting>
  <conditionalFormatting sqref="AO707:AP713">
    <cfRule type="expression" dxfId="193" priority="153" stopIfTrue="1">
      <formula>$K707="Tier 1"</formula>
    </cfRule>
  </conditionalFormatting>
  <conditionalFormatting sqref="AC706:AD706">
    <cfRule type="expression" dxfId="192" priority="151">
      <formula>$AE706&lt;&gt;""</formula>
    </cfRule>
  </conditionalFormatting>
  <conditionalFormatting sqref="AE706:AF706">
    <cfRule type="expression" dxfId="191" priority="152">
      <formula>$AC706="Yes"</formula>
    </cfRule>
  </conditionalFormatting>
  <conditionalFormatting sqref="AN706">
    <cfRule type="cellIs" dxfId="190" priority="148" operator="equal">
      <formula>$AQ$1</formula>
    </cfRule>
    <cfRule type="cellIs" dxfId="189" priority="149" operator="greaterThanOrEqual">
      <formula>6</formula>
    </cfRule>
    <cfRule type="cellIs" dxfId="188" priority="150" operator="lessThan">
      <formula>6</formula>
    </cfRule>
  </conditionalFormatting>
  <conditionalFormatting sqref="AA706:AB706">
    <cfRule type="cellIs" dxfId="187" priority="147" operator="equal">
      <formula>"PTC"</formula>
    </cfRule>
  </conditionalFormatting>
  <conditionalFormatting sqref="AP707:AP713">
    <cfRule type="cellIs" dxfId="186" priority="155" operator="equal">
      <formula>$AQ$1</formula>
    </cfRule>
    <cfRule type="cellIs" dxfId="185" priority="160" operator="equal">
      <formula>$AQ$1</formula>
    </cfRule>
    <cfRule type="cellIs" dxfId="184" priority="161" operator="greaterThanOrEqual">
      <formula>6</formula>
    </cfRule>
    <cfRule type="cellIs" dxfId="183" priority="162" operator="lessThan">
      <formula>6</formula>
    </cfRule>
  </conditionalFormatting>
  <conditionalFormatting sqref="AC704:AD705">
    <cfRule type="expression" dxfId="182" priority="141">
      <formula>$AE704&lt;&gt;""</formula>
    </cfRule>
  </conditionalFormatting>
  <conditionalFormatting sqref="AE703:AF703">
    <cfRule type="expression" dxfId="181" priority="146">
      <formula>$AC703="Yes"</formula>
    </cfRule>
  </conditionalFormatting>
  <conditionalFormatting sqref="AC703:AD703">
    <cfRule type="expression" dxfId="180" priority="145">
      <formula>$AE703&lt;&gt;""</formula>
    </cfRule>
  </conditionalFormatting>
  <conditionalFormatting sqref="AE699:AF702">
    <cfRule type="expression" dxfId="179" priority="144">
      <formula>$AC699="Yes"</formula>
    </cfRule>
  </conditionalFormatting>
  <conditionalFormatting sqref="AC699:AD702">
    <cfRule type="expression" dxfId="178" priority="143">
      <formula>$AE699&lt;&gt;""</formula>
    </cfRule>
  </conditionalFormatting>
  <conditionalFormatting sqref="AE704:AF705">
    <cfRule type="expression" dxfId="177" priority="142">
      <formula>$AC704="Yes"</formula>
    </cfRule>
  </conditionalFormatting>
  <conditionalFormatting sqref="AA699:AB705">
    <cfRule type="cellIs" dxfId="176" priority="137" operator="equal">
      <formula>"PTC"</formula>
    </cfRule>
  </conditionalFormatting>
  <conditionalFormatting sqref="AN698:AN705">
    <cfRule type="cellIs" dxfId="175" priority="134" operator="equal">
      <formula>$AQ$1</formula>
    </cfRule>
    <cfRule type="cellIs" dxfId="174" priority="135" operator="greaterThanOrEqual">
      <formula>6</formula>
    </cfRule>
    <cfRule type="cellIs" dxfId="173" priority="136" operator="lessThan">
      <formula>6</formula>
    </cfRule>
  </conditionalFormatting>
  <conditionalFormatting sqref="AR698:AR705">
    <cfRule type="cellIs" dxfId="172" priority="132" operator="equal">
      <formula>TRUE</formula>
    </cfRule>
  </conditionalFormatting>
  <conditionalFormatting sqref="AO699:AP705">
    <cfRule type="expression" dxfId="171" priority="131" stopIfTrue="1">
      <formula>$K699="Tier 1"</formula>
    </cfRule>
  </conditionalFormatting>
  <conditionalFormatting sqref="AC698:AD698">
    <cfRule type="expression" dxfId="170" priority="129">
      <formula>$AE698&lt;&gt;""</formula>
    </cfRule>
  </conditionalFormatting>
  <conditionalFormatting sqref="AE698:AF698">
    <cfRule type="expression" dxfId="169" priority="130">
      <formula>$AC698="Yes"</formula>
    </cfRule>
  </conditionalFormatting>
  <conditionalFormatting sqref="AN698">
    <cfRule type="cellIs" dxfId="168" priority="126" operator="equal">
      <formula>$AQ$1</formula>
    </cfRule>
    <cfRule type="cellIs" dxfId="167" priority="127" operator="greaterThanOrEqual">
      <formula>6</formula>
    </cfRule>
    <cfRule type="cellIs" dxfId="166" priority="128" operator="lessThan">
      <formula>6</formula>
    </cfRule>
  </conditionalFormatting>
  <conditionalFormatting sqref="AA698:AB698">
    <cfRule type="cellIs" dxfId="165" priority="125" operator="equal">
      <formula>"PTC"</formula>
    </cfRule>
  </conditionalFormatting>
  <conditionalFormatting sqref="AP699:AP705">
    <cfRule type="cellIs" dxfId="164" priority="133" operator="equal">
      <formula>$AQ$1</formula>
    </cfRule>
    <cfRule type="cellIs" dxfId="163" priority="138" operator="equal">
      <formula>$AQ$1</formula>
    </cfRule>
    <cfRule type="cellIs" dxfId="162" priority="139" operator="greaterThanOrEqual">
      <formula>6</formula>
    </cfRule>
    <cfRule type="cellIs" dxfId="161" priority="140" operator="lessThan">
      <formula>6</formula>
    </cfRule>
  </conditionalFormatting>
  <conditionalFormatting sqref="AN697">
    <cfRule type="cellIs" dxfId="160" priority="122" operator="equal">
      <formula>$AQ$1</formula>
    </cfRule>
    <cfRule type="cellIs" dxfId="159" priority="123" operator="greaterThanOrEqual">
      <formula>6</formula>
    </cfRule>
    <cfRule type="cellIs" dxfId="158" priority="124" operator="lessThan">
      <formula>6</formula>
    </cfRule>
  </conditionalFormatting>
  <conditionalFormatting sqref="AR697">
    <cfRule type="cellIs" dxfId="157" priority="121" operator="equal">
      <formula>TRUE</formula>
    </cfRule>
  </conditionalFormatting>
  <conditionalFormatting sqref="AC697:AD697">
    <cfRule type="expression" dxfId="156" priority="119">
      <formula>$AE697&lt;&gt;""</formula>
    </cfRule>
  </conditionalFormatting>
  <conditionalFormatting sqref="AE697:AF697">
    <cfRule type="expression" dxfId="155" priority="120">
      <formula>$AC697="Yes"</formula>
    </cfRule>
  </conditionalFormatting>
  <conditionalFormatting sqref="AN697">
    <cfRule type="cellIs" dxfId="154" priority="116" operator="equal">
      <formula>$AQ$1</formula>
    </cfRule>
    <cfRule type="cellIs" dxfId="153" priority="117" operator="greaterThanOrEqual">
      <formula>6</formula>
    </cfRule>
    <cfRule type="cellIs" dxfId="152" priority="118" operator="lessThan">
      <formula>6</formula>
    </cfRule>
  </conditionalFormatting>
  <conditionalFormatting sqref="AA697:AB697">
    <cfRule type="cellIs" dxfId="151" priority="115" operator="equal">
      <formula>"PTC"</formula>
    </cfRule>
  </conditionalFormatting>
  <conditionalFormatting sqref="AC695:AD696">
    <cfRule type="expression" dxfId="150" priority="109">
      <formula>$AE695&lt;&gt;""</formula>
    </cfRule>
  </conditionalFormatting>
  <conditionalFormatting sqref="AE694:AF694">
    <cfRule type="expression" dxfId="149" priority="114">
      <formula>$AC694="Yes"</formula>
    </cfRule>
  </conditionalFormatting>
  <conditionalFormatting sqref="AC694:AD694">
    <cfRule type="expression" dxfId="148" priority="113">
      <formula>$AE694&lt;&gt;""</formula>
    </cfRule>
  </conditionalFormatting>
  <conditionalFormatting sqref="AE690:AF693">
    <cfRule type="expression" dxfId="147" priority="112">
      <formula>$AC690="Yes"</formula>
    </cfRule>
  </conditionalFormatting>
  <conditionalFormatting sqref="AC690:AD693">
    <cfRule type="expression" dxfId="146" priority="111">
      <formula>$AE690&lt;&gt;""</formula>
    </cfRule>
  </conditionalFormatting>
  <conditionalFormatting sqref="AE695:AF696">
    <cfRule type="expression" dxfId="145" priority="110">
      <formula>$AC695="Yes"</formula>
    </cfRule>
  </conditionalFormatting>
  <conditionalFormatting sqref="AA690:AB696">
    <cfRule type="cellIs" dxfId="144" priority="105" operator="equal">
      <formula>"PTC"</formula>
    </cfRule>
  </conditionalFormatting>
  <conditionalFormatting sqref="AN689:AN696">
    <cfRule type="cellIs" dxfId="143" priority="102" operator="equal">
      <formula>$AQ$1</formula>
    </cfRule>
    <cfRule type="cellIs" dxfId="142" priority="103" operator="greaterThanOrEqual">
      <formula>6</formula>
    </cfRule>
    <cfRule type="cellIs" dxfId="141" priority="104" operator="lessThan">
      <formula>6</formula>
    </cfRule>
  </conditionalFormatting>
  <conditionalFormatting sqref="AR689:AR696">
    <cfRule type="cellIs" dxfId="140" priority="100" operator="equal">
      <formula>TRUE</formula>
    </cfRule>
  </conditionalFormatting>
  <conditionalFormatting sqref="AO690:AP696">
    <cfRule type="expression" dxfId="139" priority="99" stopIfTrue="1">
      <formula>$K690="Tier 1"</formula>
    </cfRule>
  </conditionalFormatting>
  <conditionalFormatting sqref="AC689:AD689">
    <cfRule type="expression" dxfId="138" priority="97">
      <formula>$AE689&lt;&gt;""</formula>
    </cfRule>
  </conditionalFormatting>
  <conditionalFormatting sqref="AE689:AF689">
    <cfRule type="expression" dxfId="137" priority="98">
      <formula>$AC689="Yes"</formula>
    </cfRule>
  </conditionalFormatting>
  <conditionalFormatting sqref="AN689">
    <cfRule type="cellIs" dxfId="136" priority="94" operator="equal">
      <formula>$AQ$1</formula>
    </cfRule>
    <cfRule type="cellIs" dxfId="135" priority="95" operator="greaterThanOrEqual">
      <formula>6</formula>
    </cfRule>
    <cfRule type="cellIs" dxfId="134" priority="96" operator="lessThan">
      <formula>6</formula>
    </cfRule>
  </conditionalFormatting>
  <conditionalFormatting sqref="AA689:AB689">
    <cfRule type="cellIs" dxfId="133" priority="93" operator="equal">
      <formula>"PTC"</formula>
    </cfRule>
  </conditionalFormatting>
  <conditionalFormatting sqref="AP690:AP696">
    <cfRule type="cellIs" dxfId="132" priority="101" operator="equal">
      <formula>$AQ$1</formula>
    </cfRule>
    <cfRule type="cellIs" dxfId="131" priority="106" operator="equal">
      <formula>$AQ$1</formula>
    </cfRule>
    <cfRule type="cellIs" dxfId="130" priority="107" operator="greaterThanOrEqual">
      <formula>6</formula>
    </cfRule>
    <cfRule type="cellIs" dxfId="129" priority="108" operator="lessThan">
      <formula>6</formula>
    </cfRule>
  </conditionalFormatting>
  <conditionalFormatting sqref="AC687:AD688">
    <cfRule type="expression" dxfId="128" priority="87">
      <formula>$AE687&lt;&gt;""</formula>
    </cfRule>
  </conditionalFormatting>
  <conditionalFormatting sqref="AE686:AF686">
    <cfRule type="expression" dxfId="127" priority="92">
      <formula>$AC686="Yes"</formula>
    </cfRule>
  </conditionalFormatting>
  <conditionalFormatting sqref="AC686:AD686">
    <cfRule type="expression" dxfId="126" priority="91">
      <formula>$AE686&lt;&gt;""</formula>
    </cfRule>
  </conditionalFormatting>
  <conditionalFormatting sqref="AE684:AF685">
    <cfRule type="expression" dxfId="125" priority="90">
      <formula>$AC684="Yes"</formula>
    </cfRule>
  </conditionalFormatting>
  <conditionalFormatting sqref="AC684:AD685">
    <cfRule type="expression" dxfId="124" priority="89">
      <formula>$AE684&lt;&gt;""</formula>
    </cfRule>
  </conditionalFormatting>
  <conditionalFormatting sqref="AE687:AF688">
    <cfRule type="expression" dxfId="123" priority="88">
      <formula>$AC687="Yes"</formula>
    </cfRule>
  </conditionalFormatting>
  <conditionalFormatting sqref="AA684:AB688">
    <cfRule type="cellIs" dxfId="122" priority="83" operator="equal">
      <formula>"PTC"</formula>
    </cfRule>
  </conditionalFormatting>
  <conditionalFormatting sqref="AN684:AN688">
    <cfRule type="cellIs" dxfId="121" priority="80" operator="equal">
      <formula>$AQ$1</formula>
    </cfRule>
    <cfRule type="cellIs" dxfId="120" priority="81" operator="greaterThanOrEqual">
      <formula>6</formula>
    </cfRule>
    <cfRule type="cellIs" dxfId="119" priority="82" operator="lessThan">
      <formula>6</formula>
    </cfRule>
  </conditionalFormatting>
  <conditionalFormatting sqref="AR684:AR688">
    <cfRule type="cellIs" dxfId="118" priority="78" operator="equal">
      <formula>TRUE</formula>
    </cfRule>
  </conditionalFormatting>
  <conditionalFormatting sqref="AO684:AP688">
    <cfRule type="expression" dxfId="117" priority="77" stopIfTrue="1">
      <formula>$K684="Tier 1"</formula>
    </cfRule>
  </conditionalFormatting>
  <conditionalFormatting sqref="AP684:AP688">
    <cfRule type="cellIs" dxfId="116" priority="79" operator="equal">
      <formula>$AQ$1</formula>
    </cfRule>
    <cfRule type="cellIs" dxfId="115" priority="84" operator="equal">
      <formula>$AQ$1</formula>
    </cfRule>
    <cfRule type="cellIs" dxfId="114" priority="85" operator="greaterThanOrEqual">
      <formula>6</formula>
    </cfRule>
    <cfRule type="cellIs" dxfId="113" priority="86" operator="lessThan">
      <formula>6</formula>
    </cfRule>
  </conditionalFormatting>
  <conditionalFormatting sqref="AP855">
    <cfRule type="expression" dxfId="112" priority="2" stopIfTrue="1">
      <formula>$K855="Tier 1"</formula>
    </cfRule>
  </conditionalFormatting>
  <conditionalFormatting sqref="AP855">
    <cfRule type="cellIs" dxfId="111" priority="3" operator="equal">
      <formula>$AQ$1</formula>
    </cfRule>
    <cfRule type="cellIs" dxfId="110" priority="4" operator="equal">
      <formula>$AQ$1</formula>
    </cfRule>
    <cfRule type="cellIs" dxfId="109" priority="5" operator="greaterThanOrEqual">
      <formula>6</formula>
    </cfRule>
    <cfRule type="cellIs" dxfId="108" priority="6" operator="lessThan">
      <formula>6</formula>
    </cfRule>
  </conditionalFormatting>
  <conditionalFormatting sqref="AP847">
    <cfRule type="expression" dxfId="107" priority="7" stopIfTrue="1">
      <formula>$K847="Tier 1"</formula>
    </cfRule>
  </conditionalFormatting>
  <conditionalFormatting sqref="AP847">
    <cfRule type="cellIs" dxfId="106" priority="8" operator="equal">
      <formula>$AQ$1</formula>
    </cfRule>
    <cfRule type="cellIs" dxfId="105" priority="9" operator="equal">
      <formula>$AQ$1</formula>
    </cfRule>
    <cfRule type="cellIs" dxfId="104" priority="10" operator="greaterThanOrEqual">
      <formula>6</formula>
    </cfRule>
    <cfRule type="cellIs" dxfId="103" priority="11" operator="lessThan">
      <formula>6</formula>
    </cfRule>
  </conditionalFormatting>
  <conditionalFormatting sqref="AP689">
    <cfRule type="expression" dxfId="102" priority="72" stopIfTrue="1">
      <formula>$K689="Tier 1"</formula>
    </cfRule>
  </conditionalFormatting>
  <conditionalFormatting sqref="AP689">
    <cfRule type="cellIs" dxfId="101" priority="73" operator="equal">
      <formula>$AQ$1</formula>
    </cfRule>
    <cfRule type="cellIs" dxfId="100" priority="74" operator="equal">
      <formula>$AQ$1</formula>
    </cfRule>
    <cfRule type="cellIs" dxfId="99" priority="75" operator="greaterThanOrEqual">
      <formula>6</formula>
    </cfRule>
    <cfRule type="cellIs" dxfId="98" priority="76" operator="lessThan">
      <formula>6</formula>
    </cfRule>
  </conditionalFormatting>
  <conditionalFormatting sqref="AP697">
    <cfRule type="expression" dxfId="97" priority="67" stopIfTrue="1">
      <formula>$K697="Tier 1"</formula>
    </cfRule>
  </conditionalFormatting>
  <conditionalFormatting sqref="AP697">
    <cfRule type="cellIs" dxfId="96" priority="68" operator="equal">
      <formula>$AQ$1</formula>
    </cfRule>
    <cfRule type="cellIs" dxfId="95" priority="69" operator="equal">
      <formula>$AQ$1</formula>
    </cfRule>
    <cfRule type="cellIs" dxfId="94" priority="70" operator="greaterThanOrEqual">
      <formula>6</formula>
    </cfRule>
    <cfRule type="cellIs" dxfId="93" priority="71" operator="lessThan">
      <formula>6</formula>
    </cfRule>
  </conditionalFormatting>
  <conditionalFormatting sqref="AP698">
    <cfRule type="expression" dxfId="92" priority="62" stopIfTrue="1">
      <formula>$K698="Tier 1"</formula>
    </cfRule>
  </conditionalFormatting>
  <conditionalFormatting sqref="AP698">
    <cfRule type="cellIs" dxfId="91" priority="63" operator="equal">
      <formula>$AQ$1</formula>
    </cfRule>
    <cfRule type="cellIs" dxfId="90" priority="64" operator="equal">
      <formula>$AQ$1</formula>
    </cfRule>
    <cfRule type="cellIs" dxfId="89" priority="65" operator="greaterThanOrEqual">
      <formula>6</formula>
    </cfRule>
    <cfRule type="cellIs" dxfId="88" priority="66" operator="lessThan">
      <formula>6</formula>
    </cfRule>
  </conditionalFormatting>
  <conditionalFormatting sqref="AP706">
    <cfRule type="expression" dxfId="87" priority="57" stopIfTrue="1">
      <formula>$K706="Tier 1"</formula>
    </cfRule>
  </conditionalFormatting>
  <conditionalFormatting sqref="AP706">
    <cfRule type="cellIs" dxfId="86" priority="58" operator="equal">
      <formula>$AQ$1</formula>
    </cfRule>
    <cfRule type="cellIs" dxfId="85" priority="59" operator="equal">
      <formula>$AQ$1</formula>
    </cfRule>
    <cfRule type="cellIs" dxfId="84" priority="60" operator="greaterThanOrEqual">
      <formula>6</formula>
    </cfRule>
    <cfRule type="cellIs" dxfId="83" priority="61" operator="lessThan">
      <formula>6</formula>
    </cfRule>
  </conditionalFormatting>
  <conditionalFormatting sqref="AP714">
    <cfRule type="expression" dxfId="82" priority="52" stopIfTrue="1">
      <formula>$K714="Tier 1"</formula>
    </cfRule>
  </conditionalFormatting>
  <conditionalFormatting sqref="AP714">
    <cfRule type="cellIs" dxfId="81" priority="53" operator="equal">
      <formula>$AQ$1</formula>
    </cfRule>
    <cfRule type="cellIs" dxfId="80" priority="54" operator="equal">
      <formula>$AQ$1</formula>
    </cfRule>
    <cfRule type="cellIs" dxfId="79" priority="55" operator="greaterThanOrEqual">
      <formula>6</formula>
    </cfRule>
    <cfRule type="cellIs" dxfId="78" priority="56" operator="lessThan">
      <formula>6</formula>
    </cfRule>
  </conditionalFormatting>
  <conditionalFormatting sqref="AP722">
    <cfRule type="expression" dxfId="77" priority="47" stopIfTrue="1">
      <formula>$K722="Tier 1"</formula>
    </cfRule>
  </conditionalFormatting>
  <conditionalFormatting sqref="AP722">
    <cfRule type="cellIs" dxfId="76" priority="48" operator="equal">
      <formula>$AQ$1</formula>
    </cfRule>
    <cfRule type="cellIs" dxfId="75" priority="49" operator="equal">
      <formula>$AQ$1</formula>
    </cfRule>
    <cfRule type="cellIs" dxfId="74" priority="50" operator="greaterThanOrEqual">
      <formula>6</formula>
    </cfRule>
    <cfRule type="cellIs" dxfId="73" priority="51" operator="lessThan">
      <formula>6</formula>
    </cfRule>
  </conditionalFormatting>
  <conditionalFormatting sqref="AP723">
    <cfRule type="expression" dxfId="72" priority="42" stopIfTrue="1">
      <formula>$K723="Tier 1"</formula>
    </cfRule>
  </conditionalFormatting>
  <conditionalFormatting sqref="AP723">
    <cfRule type="cellIs" dxfId="71" priority="43" operator="equal">
      <formula>$AQ$1</formula>
    </cfRule>
    <cfRule type="cellIs" dxfId="70" priority="44" operator="equal">
      <formula>$AQ$1</formula>
    </cfRule>
    <cfRule type="cellIs" dxfId="69" priority="45" operator="greaterThanOrEqual">
      <formula>6</formula>
    </cfRule>
    <cfRule type="cellIs" dxfId="68" priority="46" operator="lessThan">
      <formula>6</formula>
    </cfRule>
  </conditionalFormatting>
  <conditionalFormatting sqref="AP731">
    <cfRule type="expression" dxfId="67" priority="37" stopIfTrue="1">
      <formula>$K731="Tier 1"</formula>
    </cfRule>
  </conditionalFormatting>
  <conditionalFormatting sqref="AP731">
    <cfRule type="cellIs" dxfId="66" priority="38" operator="equal">
      <formula>$AQ$1</formula>
    </cfRule>
    <cfRule type="cellIs" dxfId="65" priority="39" operator="equal">
      <formula>$AQ$1</formula>
    </cfRule>
    <cfRule type="cellIs" dxfId="64" priority="40" operator="greaterThanOrEqual">
      <formula>6</formula>
    </cfRule>
    <cfRule type="cellIs" dxfId="63" priority="41" operator="lessThan">
      <formula>6</formula>
    </cfRule>
  </conditionalFormatting>
  <conditionalFormatting sqref="AP739">
    <cfRule type="expression" dxfId="62" priority="32" stopIfTrue="1">
      <formula>$K739="Tier 1"</formula>
    </cfRule>
  </conditionalFormatting>
  <conditionalFormatting sqref="AP739">
    <cfRule type="cellIs" dxfId="61" priority="33" operator="equal">
      <formula>$AQ$1</formula>
    </cfRule>
    <cfRule type="cellIs" dxfId="60" priority="34" operator="equal">
      <formula>$AQ$1</formula>
    </cfRule>
    <cfRule type="cellIs" dxfId="59" priority="35" operator="greaterThanOrEqual">
      <formula>6</formula>
    </cfRule>
    <cfRule type="cellIs" dxfId="58" priority="36" operator="lessThan">
      <formula>6</formula>
    </cfRule>
  </conditionalFormatting>
  <conditionalFormatting sqref="AP747">
    <cfRule type="expression" dxfId="57" priority="27" stopIfTrue="1">
      <formula>$K747="Tier 1"</formula>
    </cfRule>
  </conditionalFormatting>
  <conditionalFormatting sqref="AP747">
    <cfRule type="cellIs" dxfId="56" priority="28" operator="equal">
      <formula>$AQ$1</formula>
    </cfRule>
    <cfRule type="cellIs" dxfId="55" priority="29" operator="equal">
      <formula>$AQ$1</formula>
    </cfRule>
    <cfRule type="cellIs" dxfId="54" priority="30" operator="greaterThanOrEqual">
      <formula>6</formula>
    </cfRule>
    <cfRule type="cellIs" dxfId="53" priority="31" operator="lessThan">
      <formula>6</formula>
    </cfRule>
  </conditionalFormatting>
  <conditionalFormatting sqref="AP755">
    <cfRule type="expression" dxfId="52" priority="22" stopIfTrue="1">
      <formula>$K755="Tier 1"</formula>
    </cfRule>
  </conditionalFormatting>
  <conditionalFormatting sqref="AP755">
    <cfRule type="cellIs" dxfId="51" priority="23" operator="equal">
      <formula>$AQ$1</formula>
    </cfRule>
    <cfRule type="cellIs" dxfId="50" priority="24" operator="equal">
      <formula>$AQ$1</formula>
    </cfRule>
    <cfRule type="cellIs" dxfId="49" priority="25" operator="greaterThanOrEqual">
      <formula>6</formula>
    </cfRule>
    <cfRule type="cellIs" dxfId="48" priority="26" operator="lessThan">
      <formula>6</formula>
    </cfRule>
  </conditionalFormatting>
  <conditionalFormatting sqref="AP831">
    <cfRule type="expression" dxfId="47" priority="17" stopIfTrue="1">
      <formula>$K831="Tier 1"</formula>
    </cfRule>
  </conditionalFormatting>
  <conditionalFormatting sqref="AP831">
    <cfRule type="cellIs" dxfId="46" priority="18" operator="equal">
      <formula>$AQ$1</formula>
    </cfRule>
    <cfRule type="cellIs" dxfId="45" priority="19" operator="equal">
      <formula>$AQ$1</formula>
    </cfRule>
    <cfRule type="cellIs" dxfId="44" priority="20" operator="greaterThanOrEqual">
      <formula>6</formula>
    </cfRule>
    <cfRule type="cellIs" dxfId="43" priority="21" operator="lessThan">
      <formula>6</formula>
    </cfRule>
  </conditionalFormatting>
  <conditionalFormatting sqref="AP839">
    <cfRule type="expression" dxfId="42" priority="12" stopIfTrue="1">
      <formula>$K839="Tier 1"</formula>
    </cfRule>
  </conditionalFormatting>
  <conditionalFormatting sqref="AP839">
    <cfRule type="cellIs" dxfId="41" priority="13" operator="equal">
      <formula>$AQ$1</formula>
    </cfRule>
    <cfRule type="cellIs" dxfId="40" priority="14" operator="equal">
      <formula>$AQ$1</formula>
    </cfRule>
    <cfRule type="cellIs" dxfId="39" priority="15" operator="greaterThanOrEqual">
      <formula>6</formula>
    </cfRule>
    <cfRule type="cellIs" dxfId="38" priority="16" operator="lessThan">
      <formula>6</formula>
    </cfRule>
  </conditionalFormatting>
  <conditionalFormatting sqref="AT18:AT945">
    <cfRule type="cellIs" dxfId="37" priority="1" operator="equal">
      <formula>TRUE</formula>
    </cfRule>
  </conditionalFormatting>
  <dataValidations count="1">
    <dataValidation type="list" allowBlank="1" showInputMessage="1" showErrorMessage="1" sqref="AC18:AD943" xr:uid="{FC8541C3-335B-48FF-A72E-8BAF893E868F}">
      <formula1>$A$8:$B$8</formula1>
    </dataValidation>
  </dataValidations>
  <pageMargins left="0.7" right="0.7" top="0.75" bottom="0.75" header="0.3" footer="0.3"/>
  <pageSetup scale="46" fitToHeight="0" orientation="portrait" horizont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AB38655-271D-4588-AA61-F846C2D3DA0D}">
          <x14:formula1>
            <xm:f>Sheet1!$B$3:$B$5</xm:f>
          </x14:formula1>
          <xm:sqref>K18:K943</xm:sqref>
        </x14:dataValidation>
        <x14:dataValidation type="list" allowBlank="1" showInputMessage="1" showErrorMessage="1" xr:uid="{5FB3733E-4769-4F2D-A946-6BA29E9A4033}">
          <x14:formula1>
            <xm:f>Sheet1!$D$2:$D$3</xm:f>
          </x14:formula1>
          <xm:sqref>AO7:AP7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3ECA6-F90E-4344-AE2E-B408BEC2A341}">
  <dimension ref="A1:N24"/>
  <sheetViews>
    <sheetView workbookViewId="0">
      <selection activeCell="A9" sqref="A9:M18"/>
    </sheetView>
  </sheetViews>
  <sheetFormatPr defaultRowHeight="15" x14ac:dyDescent="0.25"/>
  <cols>
    <col min="1" max="1" width="2.85546875" style="15" customWidth="1"/>
    <col min="2" max="13" width="9.140625" style="15"/>
    <col min="14" max="14" width="3.5703125" style="16" customWidth="1"/>
    <col min="15" max="16384" width="9.140625" style="15"/>
  </cols>
  <sheetData>
    <row r="1" spans="1:14" ht="15.75" x14ac:dyDescent="0.25">
      <c r="A1" s="291" t="s">
        <v>93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3"/>
    </row>
    <row r="2" spans="1:14" x14ac:dyDescent="0.25">
      <c r="A2" s="295" t="s">
        <v>55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7"/>
    </row>
    <row r="3" spans="1:14" x14ac:dyDescent="0.25">
      <c r="A3" s="15" t="s">
        <v>56</v>
      </c>
      <c r="B3" s="15" t="s">
        <v>57</v>
      </c>
    </row>
    <row r="4" spans="1:14" x14ac:dyDescent="0.25">
      <c r="A4" s="15" t="s">
        <v>58</v>
      </c>
      <c r="B4" s="15" t="s">
        <v>91</v>
      </c>
    </row>
    <row r="5" spans="1:14" x14ac:dyDescent="0.25">
      <c r="A5" s="15" t="s">
        <v>59</v>
      </c>
      <c r="B5" s="15" t="s">
        <v>60</v>
      </c>
    </row>
    <row r="6" spans="1:14" x14ac:dyDescent="0.25">
      <c r="A6" s="15" t="s">
        <v>61</v>
      </c>
      <c r="B6" s="15" t="s">
        <v>62</v>
      </c>
    </row>
    <row r="8" spans="1:14" x14ac:dyDescent="0.25">
      <c r="A8" s="295" t="s">
        <v>63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7"/>
    </row>
    <row r="9" spans="1:14" x14ac:dyDescent="0.25">
      <c r="A9" s="15" t="s">
        <v>56</v>
      </c>
      <c r="B9" s="15" t="s">
        <v>92</v>
      </c>
    </row>
    <row r="10" spans="1:14" x14ac:dyDescent="0.25">
      <c r="A10" s="15" t="s">
        <v>58</v>
      </c>
      <c r="B10" s="15" t="s">
        <v>64</v>
      </c>
    </row>
    <row r="11" spans="1:14" x14ac:dyDescent="0.25">
      <c r="A11" s="15" t="s">
        <v>59</v>
      </c>
      <c r="B11" s="15" t="s">
        <v>65</v>
      </c>
    </row>
    <row r="12" spans="1:14" x14ac:dyDescent="0.25">
      <c r="A12" s="15" t="s">
        <v>61</v>
      </c>
      <c r="B12" s="15" t="s">
        <v>66</v>
      </c>
    </row>
    <row r="13" spans="1:14" x14ac:dyDescent="0.25">
      <c r="B13" s="294" t="s">
        <v>67</v>
      </c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</row>
    <row r="14" spans="1:14" x14ac:dyDescent="0.25">
      <c r="A14" s="15" t="s">
        <v>68</v>
      </c>
      <c r="B14" s="15" t="s">
        <v>69</v>
      </c>
    </row>
    <row r="15" spans="1:14" x14ac:dyDescent="0.25">
      <c r="A15" s="15" t="s">
        <v>70</v>
      </c>
      <c r="B15" s="15" t="s">
        <v>71</v>
      </c>
    </row>
    <row r="16" spans="1:14" x14ac:dyDescent="0.25">
      <c r="A16" s="15" t="s">
        <v>72</v>
      </c>
      <c r="B16" s="15" t="s">
        <v>73</v>
      </c>
    </row>
    <row r="17" spans="1:14" x14ac:dyDescent="0.25">
      <c r="A17" s="15" t="s">
        <v>74</v>
      </c>
      <c r="B17" s="15" t="s">
        <v>75</v>
      </c>
    </row>
    <row r="18" spans="1:14" x14ac:dyDescent="0.25">
      <c r="A18" s="15" t="s">
        <v>118</v>
      </c>
      <c r="B18" s="15" t="s">
        <v>119</v>
      </c>
    </row>
    <row r="19" spans="1:14" x14ac:dyDescent="0.25">
      <c r="A19" s="295" t="s">
        <v>76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7"/>
    </row>
    <row r="20" spans="1:14" x14ac:dyDescent="0.25">
      <c r="A20" s="15" t="s">
        <v>56</v>
      </c>
      <c r="B20" s="15" t="s">
        <v>77</v>
      </c>
    </row>
    <row r="21" spans="1:14" x14ac:dyDescent="0.25">
      <c r="A21" s="15" t="s">
        <v>58</v>
      </c>
      <c r="B21" s="15" t="s">
        <v>78</v>
      </c>
    </row>
    <row r="22" spans="1:14" x14ac:dyDescent="0.25">
      <c r="A22" s="15" t="s">
        <v>59</v>
      </c>
      <c r="B22" s="15" t="s">
        <v>79</v>
      </c>
    </row>
    <row r="24" spans="1:14" x14ac:dyDescent="0.25">
      <c r="A24" s="290" t="s">
        <v>120</v>
      </c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</row>
  </sheetData>
  <mergeCells count="6">
    <mergeCell ref="A24:M24"/>
    <mergeCell ref="A1:N1"/>
    <mergeCell ref="B13:M13"/>
    <mergeCell ref="A2:N2"/>
    <mergeCell ref="A8:N8"/>
    <mergeCell ref="A19:N19"/>
  </mergeCells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B72C5-C521-41B2-A7AB-6EE90DAD15DA}">
  <dimension ref="A1:BA99"/>
  <sheetViews>
    <sheetView workbookViewId="0">
      <selection activeCell="Z26" sqref="Z26:AA26"/>
    </sheetView>
  </sheetViews>
  <sheetFormatPr defaultRowHeight="30" customHeight="1" x14ac:dyDescent="0.25"/>
  <cols>
    <col min="1" max="2" width="3.7109375" style="9" customWidth="1"/>
    <col min="3" max="3" width="2.28515625" style="9" customWidth="1"/>
    <col min="4" max="8" width="3.7109375" style="9" customWidth="1"/>
    <col min="9" max="9" width="4.140625" style="9" customWidth="1"/>
    <col min="10" max="10" width="3.7109375" style="9" hidden="1" customWidth="1"/>
    <col min="11" max="20" width="3.7109375" style="9" customWidth="1"/>
    <col min="21" max="23" width="3.42578125" style="10" customWidth="1"/>
    <col min="24" max="25" width="3.42578125" style="11" customWidth="1"/>
    <col min="26" max="27" width="3.42578125" style="10" customWidth="1"/>
    <col min="28" max="29" width="3.42578125" style="12" customWidth="1"/>
    <col min="30" max="36" width="3.7109375" style="13" customWidth="1"/>
    <col min="37" max="37" width="7.140625" style="14" customWidth="1"/>
    <col min="38" max="39" width="3.7109375" style="15" customWidth="1"/>
    <col min="40" max="40" width="7.7109375" style="15" customWidth="1"/>
    <col min="41" max="47" width="9.140625" style="15"/>
    <col min="48" max="53" width="9.140625" style="16"/>
    <col min="54" max="16384" width="9.140625" style="15"/>
  </cols>
  <sheetData>
    <row r="1" spans="1:53" ht="38.25" customHeight="1" x14ac:dyDescent="0.25">
      <c r="A1" s="200"/>
      <c r="B1" s="200"/>
      <c r="C1" s="200"/>
      <c r="D1" s="200"/>
      <c r="E1" s="200"/>
      <c r="F1" s="200"/>
      <c r="G1" s="200"/>
      <c r="H1" s="200" t="s">
        <v>0</v>
      </c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191" t="s">
        <v>1</v>
      </c>
      <c r="AE1" s="191"/>
      <c r="AF1" s="191"/>
      <c r="AG1" s="191"/>
      <c r="AH1" s="191"/>
      <c r="AI1" s="191"/>
      <c r="AJ1" s="191"/>
      <c r="AK1" s="191"/>
    </row>
    <row r="2" spans="1:53" ht="6.75" customHeight="1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191"/>
      <c r="AE2" s="191"/>
      <c r="AF2" s="191"/>
      <c r="AG2" s="191"/>
      <c r="AH2" s="191"/>
      <c r="AI2" s="191"/>
      <c r="AJ2" s="191"/>
      <c r="AK2" s="191"/>
    </row>
    <row r="3" spans="1:53" ht="17.25" customHeight="1" x14ac:dyDescent="0.25">
      <c r="A3" s="334" t="s">
        <v>36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6"/>
      <c r="AM3" s="16"/>
      <c r="AN3" s="16"/>
      <c r="AO3" s="16"/>
      <c r="AP3" s="16"/>
      <c r="AQ3" s="16"/>
      <c r="AR3" s="16"/>
      <c r="AS3" s="16"/>
      <c r="AT3" s="16"/>
      <c r="AU3" s="16"/>
    </row>
    <row r="4" spans="1:53" ht="17.25" customHeight="1" x14ac:dyDescent="0.25">
      <c r="A4" s="362" t="s">
        <v>2</v>
      </c>
      <c r="B4" s="362"/>
      <c r="C4" s="362"/>
      <c r="D4" s="362"/>
      <c r="E4" s="362"/>
      <c r="F4" s="283" t="s">
        <v>37</v>
      </c>
      <c r="G4" s="283"/>
      <c r="H4" s="283"/>
      <c r="I4" s="283"/>
      <c r="J4" s="283"/>
      <c r="K4" s="283"/>
      <c r="L4" s="283"/>
      <c r="M4" s="283"/>
      <c r="N4" s="198" t="s">
        <v>3</v>
      </c>
      <c r="O4" s="198"/>
      <c r="P4" s="198"/>
      <c r="Q4" s="198"/>
      <c r="R4" s="363" t="s">
        <v>38</v>
      </c>
      <c r="S4" s="363"/>
      <c r="T4" s="363"/>
      <c r="U4" s="363"/>
      <c r="V4" s="363"/>
      <c r="W4" s="363"/>
      <c r="X4" s="363"/>
      <c r="Y4" s="363"/>
      <c r="Z4" s="362" t="s">
        <v>4</v>
      </c>
      <c r="AA4" s="362"/>
      <c r="AB4" s="362"/>
      <c r="AC4" s="362"/>
      <c r="AD4" s="283" t="s">
        <v>39</v>
      </c>
      <c r="AE4" s="283"/>
      <c r="AF4" s="283"/>
      <c r="AG4" s="283"/>
      <c r="AH4" s="283"/>
      <c r="AI4" s="283"/>
      <c r="AJ4" s="283"/>
      <c r="AK4" s="283"/>
      <c r="AM4" s="16"/>
      <c r="AN4" s="16"/>
    </row>
    <row r="5" spans="1:53" ht="17.25" customHeight="1" x14ac:dyDescent="0.25">
      <c r="A5" s="358" t="s">
        <v>5</v>
      </c>
      <c r="B5" s="358"/>
      <c r="C5" s="358"/>
      <c r="D5" s="358"/>
      <c r="E5" s="358"/>
      <c r="F5" s="255" t="s">
        <v>40</v>
      </c>
      <c r="G5" s="255"/>
      <c r="H5" s="255"/>
      <c r="I5" s="255"/>
      <c r="J5" s="255"/>
      <c r="K5" s="255"/>
      <c r="L5" s="255"/>
      <c r="M5" s="255"/>
      <c r="N5" s="358" t="s">
        <v>6</v>
      </c>
      <c r="O5" s="358"/>
      <c r="P5" s="358"/>
      <c r="Q5" s="358"/>
      <c r="R5" s="360" t="s">
        <v>41</v>
      </c>
      <c r="S5" s="360"/>
      <c r="T5" s="360"/>
      <c r="U5" s="360"/>
      <c r="V5" s="360"/>
      <c r="W5" s="360"/>
      <c r="X5" s="360"/>
      <c r="Y5" s="360"/>
      <c r="Z5" s="358" t="s">
        <v>7</v>
      </c>
      <c r="AA5" s="358"/>
      <c r="AB5" s="358"/>
      <c r="AC5" s="358"/>
      <c r="AD5" s="361">
        <v>43510</v>
      </c>
      <c r="AE5" s="361"/>
      <c r="AF5" s="361"/>
      <c r="AG5" s="361"/>
      <c r="AH5" s="361"/>
      <c r="AI5" s="361"/>
      <c r="AJ5" s="361"/>
      <c r="AK5" s="361"/>
      <c r="AM5" s="16"/>
      <c r="AN5" s="16"/>
    </row>
    <row r="6" spans="1:53" ht="17.25" customHeight="1" x14ac:dyDescent="0.25">
      <c r="A6" s="358" t="s">
        <v>8</v>
      </c>
      <c r="B6" s="358"/>
      <c r="C6" s="358"/>
      <c r="D6" s="358"/>
      <c r="E6" s="358"/>
      <c r="F6" s="257">
        <v>43783</v>
      </c>
      <c r="G6" s="255"/>
      <c r="H6" s="255"/>
      <c r="I6" s="255"/>
      <c r="J6" s="255"/>
      <c r="K6" s="255"/>
      <c r="L6" s="255"/>
      <c r="M6" s="255"/>
      <c r="N6" s="358" t="s">
        <v>9</v>
      </c>
      <c r="O6" s="358"/>
      <c r="P6" s="358"/>
      <c r="Q6" s="358"/>
      <c r="R6" s="360" t="s">
        <v>42</v>
      </c>
      <c r="S6" s="360"/>
      <c r="T6" s="360"/>
      <c r="U6" s="360"/>
      <c r="V6" s="360"/>
      <c r="W6" s="360"/>
      <c r="X6" s="360"/>
      <c r="Y6" s="360"/>
      <c r="Z6" s="358" t="s">
        <v>10</v>
      </c>
      <c r="AA6" s="358"/>
      <c r="AB6" s="358"/>
      <c r="AC6" s="358"/>
      <c r="AD6" s="357" t="s">
        <v>43</v>
      </c>
      <c r="AE6" s="255"/>
      <c r="AF6" s="255"/>
      <c r="AG6" s="255"/>
      <c r="AH6" s="255"/>
      <c r="AI6" s="255"/>
      <c r="AJ6" s="255"/>
      <c r="AK6" s="255"/>
      <c r="AM6" s="16"/>
      <c r="AN6" s="16"/>
      <c r="AV6" s="15"/>
      <c r="AW6" s="15"/>
    </row>
    <row r="7" spans="1:53" ht="17.25" customHeight="1" x14ac:dyDescent="0.25">
      <c r="A7" s="356" t="s">
        <v>11</v>
      </c>
      <c r="B7" s="356"/>
      <c r="C7" s="356"/>
      <c r="D7" s="356"/>
      <c r="E7" s="356"/>
      <c r="F7" s="289" t="s">
        <v>44</v>
      </c>
      <c r="G7" s="289"/>
      <c r="H7" s="289"/>
      <c r="I7" s="289"/>
      <c r="J7" s="289"/>
      <c r="K7" s="289"/>
      <c r="L7" s="289"/>
      <c r="M7" s="289"/>
      <c r="N7" s="356" t="s">
        <v>12</v>
      </c>
      <c r="O7" s="356"/>
      <c r="P7" s="356"/>
      <c r="Q7" s="356"/>
      <c r="R7" s="357" t="s">
        <v>45</v>
      </c>
      <c r="S7" s="255"/>
      <c r="T7" s="255"/>
      <c r="U7" s="255"/>
      <c r="V7" s="255"/>
      <c r="W7" s="255"/>
      <c r="X7" s="255"/>
      <c r="Y7" s="255"/>
      <c r="Z7" s="358" t="s">
        <v>46</v>
      </c>
      <c r="AA7" s="358"/>
      <c r="AB7" s="358"/>
      <c r="AC7" s="358"/>
      <c r="AD7" s="358"/>
      <c r="AE7" s="358"/>
      <c r="AF7" s="358"/>
      <c r="AG7" s="358"/>
      <c r="AH7" s="359"/>
      <c r="AI7" s="359"/>
      <c r="AJ7" s="359"/>
      <c r="AK7" s="359"/>
      <c r="AM7" s="16"/>
      <c r="AN7" s="16"/>
      <c r="AV7" s="15"/>
      <c r="AW7" s="15"/>
    </row>
    <row r="8" spans="1:53" ht="9.75" customHeight="1" x14ac:dyDescent="0.25">
      <c r="A8" s="350" t="s">
        <v>13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M8" s="16"/>
      <c r="AN8" s="16"/>
      <c r="AV8" s="15"/>
      <c r="AW8" s="15"/>
    </row>
    <row r="9" spans="1:53" ht="17.25" customHeight="1" x14ac:dyDescent="0.25">
      <c r="A9" s="334" t="s">
        <v>47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6"/>
      <c r="AV9" s="15"/>
      <c r="AW9" s="15"/>
      <c r="AY9" s="15"/>
      <c r="AZ9" s="15"/>
      <c r="BA9" s="15"/>
    </row>
    <row r="10" spans="1:53" ht="17.25" customHeight="1" x14ac:dyDescent="0.25">
      <c r="A10" s="351" t="s">
        <v>48</v>
      </c>
      <c r="B10" s="352"/>
      <c r="C10" s="352"/>
      <c r="D10" s="352"/>
      <c r="E10" s="352"/>
      <c r="F10" s="352"/>
      <c r="G10" s="352"/>
      <c r="H10" s="353"/>
      <c r="I10" s="354">
        <f>COUNTIF(A16:C100,"&lt;&gt;")</f>
        <v>1</v>
      </c>
      <c r="J10" s="355"/>
      <c r="K10" s="1"/>
      <c r="L10" s="343" t="s">
        <v>14</v>
      </c>
      <c r="M10" s="344"/>
      <c r="N10" s="344"/>
      <c r="O10" s="344"/>
      <c r="P10" s="344"/>
      <c r="Q10" s="344"/>
      <c r="R10" s="345"/>
      <c r="S10" s="354">
        <f>AC10+AK10</f>
        <v>1</v>
      </c>
      <c r="T10" s="355"/>
      <c r="U10" s="1"/>
      <c r="V10" s="351" t="s">
        <v>15</v>
      </c>
      <c r="W10" s="352"/>
      <c r="X10" s="352"/>
      <c r="Y10" s="352"/>
      <c r="Z10" s="352"/>
      <c r="AA10" s="352"/>
      <c r="AB10" s="353"/>
      <c r="AC10" s="348">
        <f>COUNTIF(X16:Y100,"PTC")</f>
        <v>0</v>
      </c>
      <c r="AD10" s="349"/>
      <c r="AE10" s="2"/>
      <c r="AF10" s="343" t="s">
        <v>16</v>
      </c>
      <c r="AG10" s="344"/>
      <c r="AH10" s="344"/>
      <c r="AI10" s="344"/>
      <c r="AJ10" s="345"/>
      <c r="AK10" s="17">
        <f>COUNTIF(X16:Y100,"WD")</f>
        <v>1</v>
      </c>
      <c r="AV10" s="15"/>
      <c r="AW10" s="15"/>
      <c r="AY10" s="15"/>
      <c r="AZ10" s="15"/>
      <c r="BA10" s="15"/>
    </row>
    <row r="11" spans="1:53" ht="17.25" customHeight="1" x14ac:dyDescent="0.25">
      <c r="A11" s="343" t="s">
        <v>17</v>
      </c>
      <c r="B11" s="344"/>
      <c r="C11" s="344"/>
      <c r="D11" s="344"/>
      <c r="E11" s="344"/>
      <c r="F11" s="344"/>
      <c r="G11" s="344"/>
      <c r="H11" s="345"/>
      <c r="I11" s="346">
        <f>COUNTIF(AB16:AC100,"&lt;&gt;")</f>
        <v>1</v>
      </c>
      <c r="J11" s="347"/>
      <c r="K11" s="3"/>
      <c r="L11" s="343" t="s">
        <v>18</v>
      </c>
      <c r="M11" s="344"/>
      <c r="N11" s="344"/>
      <c r="O11" s="344"/>
      <c r="P11" s="344"/>
      <c r="Q11" s="344"/>
      <c r="R11" s="345"/>
      <c r="S11" s="348">
        <f>COUNTIF(Z16:AA100,"Yes")</f>
        <v>0</v>
      </c>
      <c r="T11" s="349"/>
      <c r="U11" s="4"/>
      <c r="V11" s="343" t="s">
        <v>19</v>
      </c>
      <c r="W11" s="344"/>
      <c r="X11" s="344"/>
      <c r="Y11" s="344"/>
      <c r="Z11" s="344"/>
      <c r="AA11" s="344"/>
      <c r="AB11" s="345"/>
      <c r="AC11" s="346">
        <f>S10-(I11+S11)</f>
        <v>0</v>
      </c>
      <c r="AD11" s="347"/>
      <c r="AE11" s="331"/>
      <c r="AF11" s="332"/>
      <c r="AG11" s="332"/>
      <c r="AH11" s="332"/>
      <c r="AI11" s="332"/>
      <c r="AJ11" s="332"/>
      <c r="AK11" s="332"/>
      <c r="AL11" s="5"/>
      <c r="AV11" s="15"/>
      <c r="AW11" s="15"/>
      <c r="AY11" s="15"/>
      <c r="AZ11" s="15"/>
      <c r="BA11" s="15"/>
    </row>
    <row r="12" spans="1:53" ht="9.75" customHeight="1" x14ac:dyDescent="0.25">
      <c r="A12" s="333"/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3"/>
      <c r="AV12" s="15"/>
      <c r="AW12" s="15"/>
      <c r="AY12" s="15"/>
      <c r="AZ12" s="15"/>
      <c r="BA12" s="15"/>
    </row>
    <row r="13" spans="1:53" ht="17.25" customHeight="1" x14ac:dyDescent="0.25">
      <c r="A13" s="334" t="s">
        <v>20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6"/>
      <c r="X13" s="337" t="s">
        <v>21</v>
      </c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9"/>
      <c r="AK13" s="18" t="s">
        <v>22</v>
      </c>
      <c r="AY13" s="15"/>
      <c r="AZ13" s="15"/>
      <c r="BA13" s="15"/>
    </row>
    <row r="14" spans="1:53" ht="18" customHeight="1" x14ac:dyDescent="0.25">
      <c r="A14" s="340" t="s">
        <v>49</v>
      </c>
      <c r="B14" s="341"/>
      <c r="C14" s="342"/>
      <c r="D14" s="340" t="s">
        <v>50</v>
      </c>
      <c r="E14" s="341"/>
      <c r="F14" s="341"/>
      <c r="G14" s="341"/>
      <c r="H14" s="341"/>
      <c r="I14" s="341"/>
      <c r="J14" s="342"/>
      <c r="K14" s="340" t="s">
        <v>26</v>
      </c>
      <c r="L14" s="341"/>
      <c r="M14" s="341"/>
      <c r="N14" s="341"/>
      <c r="O14" s="342"/>
      <c r="P14" s="340" t="s">
        <v>27</v>
      </c>
      <c r="Q14" s="341"/>
      <c r="R14" s="341"/>
      <c r="S14" s="341"/>
      <c r="T14" s="342"/>
      <c r="U14" s="317" t="s">
        <v>28</v>
      </c>
      <c r="V14" s="317" t="s">
        <v>29</v>
      </c>
      <c r="W14" s="317" t="s">
        <v>30</v>
      </c>
      <c r="X14" s="319" t="s">
        <v>31</v>
      </c>
      <c r="Y14" s="320"/>
      <c r="Z14" s="321" t="s">
        <v>32</v>
      </c>
      <c r="AA14" s="322"/>
      <c r="AB14" s="322"/>
      <c r="AC14" s="323"/>
      <c r="AD14" s="324" t="s">
        <v>33</v>
      </c>
      <c r="AE14" s="325"/>
      <c r="AF14" s="325"/>
      <c r="AG14" s="325"/>
      <c r="AH14" s="325"/>
      <c r="AI14" s="325"/>
      <c r="AJ14" s="326"/>
      <c r="AK14" s="317" t="s">
        <v>30</v>
      </c>
      <c r="AY14" s="15"/>
      <c r="AZ14" s="15"/>
      <c r="BA14" s="15"/>
    </row>
    <row r="15" spans="1:53" ht="18" customHeight="1" x14ac:dyDescent="0.25">
      <c r="A15" s="144"/>
      <c r="B15" s="145"/>
      <c r="C15" s="146"/>
      <c r="D15" s="144"/>
      <c r="E15" s="145"/>
      <c r="F15" s="145"/>
      <c r="G15" s="145"/>
      <c r="H15" s="145"/>
      <c r="I15" s="145"/>
      <c r="J15" s="146"/>
      <c r="K15" s="144"/>
      <c r="L15" s="145"/>
      <c r="M15" s="145"/>
      <c r="N15" s="145"/>
      <c r="O15" s="146"/>
      <c r="P15" s="144"/>
      <c r="Q15" s="145"/>
      <c r="R15" s="145"/>
      <c r="S15" s="145"/>
      <c r="T15" s="146"/>
      <c r="U15" s="318"/>
      <c r="V15" s="318"/>
      <c r="W15" s="318"/>
      <c r="X15" s="169"/>
      <c r="Y15" s="170"/>
      <c r="Z15" s="327" t="s">
        <v>34</v>
      </c>
      <c r="AA15" s="328"/>
      <c r="AB15" s="329" t="s">
        <v>35</v>
      </c>
      <c r="AC15" s="330"/>
      <c r="AD15" s="155"/>
      <c r="AE15" s="156"/>
      <c r="AF15" s="156"/>
      <c r="AG15" s="156"/>
      <c r="AH15" s="156"/>
      <c r="AI15" s="156"/>
      <c r="AJ15" s="157"/>
      <c r="AK15" s="318"/>
      <c r="AL15" s="19"/>
      <c r="AY15" s="15"/>
      <c r="AZ15" s="15"/>
      <c r="BA15" s="15"/>
    </row>
    <row r="16" spans="1:53" ht="36" customHeight="1" x14ac:dyDescent="0.25">
      <c r="A16" s="314"/>
      <c r="B16" s="315"/>
      <c r="C16" s="316"/>
      <c r="D16" s="304"/>
      <c r="E16" s="305"/>
      <c r="F16" s="305"/>
      <c r="G16" s="305"/>
      <c r="H16" s="305"/>
      <c r="I16" s="305"/>
      <c r="J16" s="306"/>
      <c r="K16" s="304"/>
      <c r="L16" s="305"/>
      <c r="M16" s="305"/>
      <c r="N16" s="305"/>
      <c r="O16" s="306"/>
      <c r="P16" s="304"/>
      <c r="Q16" s="305"/>
      <c r="R16" s="305"/>
      <c r="S16" s="305"/>
      <c r="T16" s="306"/>
      <c r="U16" s="7"/>
      <c r="V16" s="7"/>
      <c r="W16" s="7"/>
      <c r="X16" s="299" t="str">
        <f t="shared" ref="X16:X79" si="0">IF(AND(U16&gt;4,W16&gt;=6,W16&lt;10),"WD",IF(AND(U16&gt;4,W16=10),"PTC",IF(OR(W16="",U16=""),"","NA")))</f>
        <v/>
      </c>
      <c r="Y16" s="300"/>
      <c r="Z16" s="312"/>
      <c r="AA16" s="313"/>
      <c r="AB16" s="307"/>
      <c r="AC16" s="308"/>
      <c r="AD16" s="309"/>
      <c r="AE16" s="310"/>
      <c r="AF16" s="310"/>
      <c r="AG16" s="310"/>
      <c r="AH16" s="310"/>
      <c r="AI16" s="310"/>
      <c r="AJ16" s="311"/>
      <c r="AK16" s="8"/>
      <c r="AO16" s="20"/>
      <c r="AY16" s="15"/>
      <c r="AZ16" s="15"/>
      <c r="BA16" s="15"/>
    </row>
    <row r="17" spans="1:53" ht="30" customHeight="1" x14ac:dyDescent="0.25">
      <c r="A17" s="304">
        <v>80</v>
      </c>
      <c r="B17" s="305"/>
      <c r="C17" s="306"/>
      <c r="D17" s="304" t="s">
        <v>51</v>
      </c>
      <c r="E17" s="305"/>
      <c r="F17" s="305"/>
      <c r="G17" s="305"/>
      <c r="H17" s="305"/>
      <c r="I17" s="305"/>
      <c r="J17" s="306"/>
      <c r="K17" s="304" t="s">
        <v>52</v>
      </c>
      <c r="L17" s="305"/>
      <c r="M17" s="305"/>
      <c r="N17" s="305"/>
      <c r="O17" s="306"/>
      <c r="P17" s="304" t="s">
        <v>53</v>
      </c>
      <c r="Q17" s="305"/>
      <c r="R17" s="305"/>
      <c r="S17" s="305"/>
      <c r="T17" s="306"/>
      <c r="U17" s="7">
        <v>6</v>
      </c>
      <c r="V17" s="7">
        <v>4</v>
      </c>
      <c r="W17" s="7">
        <v>8</v>
      </c>
      <c r="X17" s="299" t="str">
        <f t="shared" si="0"/>
        <v>WD</v>
      </c>
      <c r="Y17" s="300"/>
      <c r="Z17" s="312"/>
      <c r="AA17" s="313"/>
      <c r="AB17" s="307">
        <v>43818</v>
      </c>
      <c r="AC17" s="308"/>
      <c r="AD17" s="309" t="s">
        <v>54</v>
      </c>
      <c r="AE17" s="310"/>
      <c r="AF17" s="310"/>
      <c r="AG17" s="310"/>
      <c r="AH17" s="310"/>
      <c r="AI17" s="310"/>
      <c r="AJ17" s="311"/>
      <c r="AK17" s="8"/>
      <c r="AO17" s="21"/>
      <c r="AY17" s="15"/>
      <c r="AZ17" s="15"/>
      <c r="BA17" s="15"/>
    </row>
    <row r="18" spans="1:53" ht="30" customHeight="1" x14ac:dyDescent="0.25">
      <c r="A18" s="304"/>
      <c r="B18" s="305"/>
      <c r="C18" s="306"/>
      <c r="D18" s="304"/>
      <c r="E18" s="305"/>
      <c r="F18" s="305"/>
      <c r="G18" s="305"/>
      <c r="H18" s="305"/>
      <c r="I18" s="305"/>
      <c r="J18" s="306"/>
      <c r="K18" s="304"/>
      <c r="L18" s="305"/>
      <c r="M18" s="305"/>
      <c r="N18" s="305"/>
      <c r="O18" s="306"/>
      <c r="P18" s="304"/>
      <c r="Q18" s="305"/>
      <c r="R18" s="305"/>
      <c r="S18" s="305"/>
      <c r="T18" s="306"/>
      <c r="U18" s="7"/>
      <c r="V18" s="7"/>
      <c r="W18" s="7"/>
      <c r="X18" s="299" t="str">
        <f t="shared" si="0"/>
        <v/>
      </c>
      <c r="Y18" s="300"/>
      <c r="Z18" s="312"/>
      <c r="AA18" s="313"/>
      <c r="AB18" s="307"/>
      <c r="AC18" s="308"/>
      <c r="AD18" s="309"/>
      <c r="AE18" s="310"/>
      <c r="AF18" s="310"/>
      <c r="AG18" s="310"/>
      <c r="AH18" s="310"/>
      <c r="AI18" s="310"/>
      <c r="AJ18" s="311"/>
      <c r="AK18" s="8"/>
      <c r="AO18" s="21"/>
      <c r="AY18" s="15"/>
      <c r="AZ18" s="15"/>
      <c r="BA18" s="15"/>
    </row>
    <row r="19" spans="1:53" ht="30" customHeight="1" x14ac:dyDescent="0.25">
      <c r="A19" s="304"/>
      <c r="B19" s="305"/>
      <c r="C19" s="306"/>
      <c r="D19" s="304"/>
      <c r="E19" s="305"/>
      <c r="F19" s="305"/>
      <c r="G19" s="305"/>
      <c r="H19" s="305"/>
      <c r="I19" s="305"/>
      <c r="J19" s="306"/>
      <c r="K19" s="304"/>
      <c r="L19" s="305"/>
      <c r="M19" s="305"/>
      <c r="N19" s="305"/>
      <c r="O19" s="306"/>
      <c r="P19" s="304"/>
      <c r="Q19" s="305"/>
      <c r="R19" s="305"/>
      <c r="S19" s="305"/>
      <c r="T19" s="306"/>
      <c r="U19" s="7"/>
      <c r="V19" s="7"/>
      <c r="W19" s="7"/>
      <c r="X19" s="299" t="str">
        <f t="shared" si="0"/>
        <v/>
      </c>
      <c r="Y19" s="300"/>
      <c r="Z19" s="312"/>
      <c r="AA19" s="313"/>
      <c r="AB19" s="307"/>
      <c r="AC19" s="308"/>
      <c r="AD19" s="309"/>
      <c r="AE19" s="310"/>
      <c r="AF19" s="310"/>
      <c r="AG19" s="310"/>
      <c r="AH19" s="310"/>
      <c r="AI19" s="310"/>
      <c r="AJ19" s="311"/>
      <c r="AK19" s="8"/>
      <c r="AY19" s="15"/>
      <c r="AZ19" s="15"/>
      <c r="BA19" s="15"/>
    </row>
    <row r="20" spans="1:53" ht="30" customHeight="1" x14ac:dyDescent="0.25">
      <c r="A20" s="304"/>
      <c r="B20" s="305"/>
      <c r="C20" s="306"/>
      <c r="D20" s="304"/>
      <c r="E20" s="305"/>
      <c r="F20" s="305"/>
      <c r="G20" s="305"/>
      <c r="H20" s="305"/>
      <c r="I20" s="305"/>
      <c r="J20" s="306"/>
      <c r="K20" s="304"/>
      <c r="L20" s="305"/>
      <c r="M20" s="305"/>
      <c r="N20" s="305"/>
      <c r="O20" s="306"/>
      <c r="P20" s="304"/>
      <c r="Q20" s="305"/>
      <c r="R20" s="305"/>
      <c r="S20" s="305"/>
      <c r="T20" s="306"/>
      <c r="U20" s="7"/>
      <c r="V20" s="7"/>
      <c r="W20" s="7"/>
      <c r="X20" s="299" t="str">
        <f t="shared" si="0"/>
        <v/>
      </c>
      <c r="Y20" s="300"/>
      <c r="Z20" s="312"/>
      <c r="AA20" s="313"/>
      <c r="AB20" s="307"/>
      <c r="AC20" s="308"/>
      <c r="AD20" s="309"/>
      <c r="AE20" s="310"/>
      <c r="AF20" s="310"/>
      <c r="AG20" s="310"/>
      <c r="AH20" s="310"/>
      <c r="AI20" s="310"/>
      <c r="AJ20" s="311"/>
      <c r="AK20" s="8"/>
      <c r="AY20" s="15"/>
      <c r="AZ20" s="15"/>
      <c r="BA20" s="15"/>
    </row>
    <row r="21" spans="1:53" ht="30" customHeight="1" x14ac:dyDescent="0.25">
      <c r="A21" s="126"/>
      <c r="B21" s="126"/>
      <c r="C21" s="126"/>
      <c r="D21" s="304"/>
      <c r="E21" s="305"/>
      <c r="F21" s="305"/>
      <c r="G21" s="305"/>
      <c r="H21" s="305"/>
      <c r="I21" s="305"/>
      <c r="J21" s="30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7"/>
      <c r="V21" s="7"/>
      <c r="W21" s="7"/>
      <c r="X21" s="299" t="str">
        <f t="shared" si="0"/>
        <v/>
      </c>
      <c r="Y21" s="300"/>
      <c r="Z21" s="117"/>
      <c r="AA21" s="117"/>
      <c r="AB21" s="128"/>
      <c r="AC21" s="128"/>
      <c r="AD21" s="116"/>
      <c r="AE21" s="116"/>
      <c r="AF21" s="116"/>
      <c r="AG21" s="116"/>
      <c r="AH21" s="116"/>
      <c r="AI21" s="116"/>
      <c r="AJ21" s="116"/>
      <c r="AK21" s="8"/>
    </row>
    <row r="22" spans="1:53" ht="30" customHeight="1" x14ac:dyDescent="0.25">
      <c r="A22" s="126"/>
      <c r="B22" s="126"/>
      <c r="C22" s="126"/>
      <c r="D22" s="304"/>
      <c r="E22" s="305"/>
      <c r="F22" s="305"/>
      <c r="G22" s="305"/>
      <c r="H22" s="305"/>
      <c r="I22" s="305"/>
      <c r="J22" s="30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7"/>
      <c r="V22" s="7"/>
      <c r="W22" s="7"/>
      <c r="X22" s="299" t="str">
        <f t="shared" si="0"/>
        <v/>
      </c>
      <c r="Y22" s="300"/>
      <c r="Z22" s="117"/>
      <c r="AA22" s="117"/>
      <c r="AB22" s="128"/>
      <c r="AC22" s="128"/>
      <c r="AD22" s="116"/>
      <c r="AE22" s="116"/>
      <c r="AF22" s="116"/>
      <c r="AG22" s="116"/>
      <c r="AH22" s="116"/>
      <c r="AI22" s="116"/>
      <c r="AJ22" s="116"/>
      <c r="AK22" s="8"/>
    </row>
    <row r="23" spans="1:53" ht="30" customHeight="1" x14ac:dyDescent="0.25">
      <c r="A23" s="126"/>
      <c r="B23" s="126"/>
      <c r="C23" s="126"/>
      <c r="D23" s="304"/>
      <c r="E23" s="305"/>
      <c r="F23" s="305"/>
      <c r="G23" s="305"/>
      <c r="H23" s="305"/>
      <c r="I23" s="305"/>
      <c r="J23" s="30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7"/>
      <c r="V23" s="7"/>
      <c r="W23" s="7"/>
      <c r="X23" s="299" t="str">
        <f t="shared" si="0"/>
        <v/>
      </c>
      <c r="Y23" s="300"/>
      <c r="Z23" s="117"/>
      <c r="AA23" s="117"/>
      <c r="AB23" s="128"/>
      <c r="AC23" s="128"/>
      <c r="AD23" s="116"/>
      <c r="AE23" s="116"/>
      <c r="AF23" s="116"/>
      <c r="AG23" s="116"/>
      <c r="AH23" s="116"/>
      <c r="AI23" s="116"/>
      <c r="AJ23" s="116"/>
      <c r="AK23" s="8"/>
    </row>
    <row r="24" spans="1:53" ht="30" customHeight="1" x14ac:dyDescent="0.25">
      <c r="A24" s="126"/>
      <c r="B24" s="126"/>
      <c r="C24" s="126"/>
      <c r="D24" s="304"/>
      <c r="E24" s="305"/>
      <c r="F24" s="305"/>
      <c r="G24" s="305"/>
      <c r="H24" s="305"/>
      <c r="I24" s="305"/>
      <c r="J24" s="30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7"/>
      <c r="V24" s="7"/>
      <c r="W24" s="7"/>
      <c r="X24" s="299" t="str">
        <f t="shared" si="0"/>
        <v/>
      </c>
      <c r="Y24" s="300"/>
      <c r="Z24" s="117"/>
      <c r="AA24" s="117"/>
      <c r="AB24" s="115"/>
      <c r="AC24" s="115"/>
      <c r="AD24" s="116"/>
      <c r="AE24" s="116"/>
      <c r="AF24" s="116"/>
      <c r="AG24" s="116"/>
      <c r="AH24" s="116"/>
      <c r="AI24" s="116"/>
      <c r="AJ24" s="116"/>
      <c r="AK24" s="8"/>
    </row>
    <row r="25" spans="1:53" ht="30" customHeight="1" x14ac:dyDescent="0.25">
      <c r="A25" s="126"/>
      <c r="B25" s="126"/>
      <c r="C25" s="126"/>
      <c r="D25" s="304"/>
      <c r="E25" s="305"/>
      <c r="F25" s="305"/>
      <c r="G25" s="305"/>
      <c r="H25" s="305"/>
      <c r="I25" s="305"/>
      <c r="J25" s="30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7"/>
      <c r="V25" s="7"/>
      <c r="W25" s="7"/>
      <c r="X25" s="299" t="str">
        <f t="shared" si="0"/>
        <v/>
      </c>
      <c r="Y25" s="300"/>
      <c r="Z25" s="117"/>
      <c r="AA25" s="117"/>
      <c r="AB25" s="128"/>
      <c r="AC25" s="128"/>
      <c r="AD25" s="116"/>
      <c r="AE25" s="116"/>
      <c r="AF25" s="116"/>
      <c r="AG25" s="116"/>
      <c r="AH25" s="116"/>
      <c r="AI25" s="116"/>
      <c r="AJ25" s="116"/>
      <c r="AK25" s="8"/>
    </row>
    <row r="26" spans="1:53" ht="30" customHeight="1" x14ac:dyDescent="0.25">
      <c r="A26" s="126"/>
      <c r="B26" s="126"/>
      <c r="C26" s="126"/>
      <c r="D26" s="304"/>
      <c r="E26" s="305"/>
      <c r="F26" s="305"/>
      <c r="G26" s="305"/>
      <c r="H26" s="305"/>
      <c r="I26" s="305"/>
      <c r="J26" s="30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7"/>
      <c r="V26" s="7"/>
      <c r="W26" s="7"/>
      <c r="X26" s="299" t="str">
        <f t="shared" si="0"/>
        <v/>
      </c>
      <c r="Y26" s="300"/>
      <c r="Z26" s="117"/>
      <c r="AA26" s="117"/>
      <c r="AB26" s="128"/>
      <c r="AC26" s="128"/>
      <c r="AD26" s="116"/>
      <c r="AE26" s="116"/>
      <c r="AF26" s="116"/>
      <c r="AG26" s="116"/>
      <c r="AH26" s="116"/>
      <c r="AI26" s="116"/>
      <c r="AJ26" s="116"/>
      <c r="AK26" s="8"/>
    </row>
    <row r="27" spans="1:53" ht="30" customHeight="1" x14ac:dyDescent="0.25">
      <c r="A27" s="126"/>
      <c r="B27" s="126"/>
      <c r="C27" s="126"/>
      <c r="D27" s="304"/>
      <c r="E27" s="305"/>
      <c r="F27" s="305"/>
      <c r="G27" s="305"/>
      <c r="H27" s="305"/>
      <c r="I27" s="305"/>
      <c r="J27" s="30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7"/>
      <c r="V27" s="7"/>
      <c r="W27" s="7"/>
      <c r="X27" s="299" t="str">
        <f t="shared" si="0"/>
        <v/>
      </c>
      <c r="Y27" s="300"/>
      <c r="Z27" s="117"/>
      <c r="AA27" s="117"/>
      <c r="AB27" s="128"/>
      <c r="AC27" s="128"/>
      <c r="AD27" s="116"/>
      <c r="AE27" s="116"/>
      <c r="AF27" s="116"/>
      <c r="AG27" s="116"/>
      <c r="AH27" s="116"/>
      <c r="AI27" s="116"/>
      <c r="AJ27" s="116"/>
      <c r="AK27" s="8"/>
    </row>
    <row r="28" spans="1:53" ht="30" customHeight="1" x14ac:dyDescent="0.25">
      <c r="A28" s="126"/>
      <c r="B28" s="126"/>
      <c r="C28" s="126"/>
      <c r="D28" s="304"/>
      <c r="E28" s="305"/>
      <c r="F28" s="305"/>
      <c r="G28" s="305"/>
      <c r="H28" s="305"/>
      <c r="I28" s="305"/>
      <c r="J28" s="30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7"/>
      <c r="V28" s="7"/>
      <c r="W28" s="7"/>
      <c r="X28" s="299" t="str">
        <f t="shared" si="0"/>
        <v/>
      </c>
      <c r="Y28" s="300"/>
      <c r="Z28" s="117"/>
      <c r="AA28" s="117"/>
      <c r="AB28" s="128"/>
      <c r="AC28" s="128"/>
      <c r="AD28" s="116"/>
      <c r="AE28" s="116"/>
      <c r="AF28" s="116"/>
      <c r="AG28" s="116"/>
      <c r="AH28" s="116"/>
      <c r="AI28" s="116"/>
      <c r="AJ28" s="116"/>
      <c r="AK28" s="8"/>
    </row>
    <row r="29" spans="1:53" ht="30" customHeight="1" x14ac:dyDescent="0.25">
      <c r="A29" s="126"/>
      <c r="B29" s="126"/>
      <c r="C29" s="126"/>
      <c r="D29" s="304"/>
      <c r="E29" s="305"/>
      <c r="F29" s="305"/>
      <c r="G29" s="305"/>
      <c r="H29" s="305"/>
      <c r="I29" s="305"/>
      <c r="J29" s="30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7"/>
      <c r="V29" s="7"/>
      <c r="W29" s="7"/>
      <c r="X29" s="299" t="str">
        <f t="shared" si="0"/>
        <v/>
      </c>
      <c r="Y29" s="300"/>
      <c r="Z29" s="117"/>
      <c r="AA29" s="117"/>
      <c r="AB29" s="115"/>
      <c r="AC29" s="115"/>
      <c r="AD29" s="116"/>
      <c r="AE29" s="116"/>
      <c r="AF29" s="116"/>
      <c r="AG29" s="116"/>
      <c r="AH29" s="116"/>
      <c r="AI29" s="116"/>
      <c r="AJ29" s="116"/>
      <c r="AK29" s="8"/>
    </row>
    <row r="30" spans="1:53" ht="30" customHeight="1" x14ac:dyDescent="0.25">
      <c r="A30" s="126"/>
      <c r="B30" s="126"/>
      <c r="C30" s="126"/>
      <c r="D30" s="304"/>
      <c r="E30" s="305"/>
      <c r="F30" s="305"/>
      <c r="G30" s="305"/>
      <c r="H30" s="305"/>
      <c r="I30" s="305"/>
      <c r="J30" s="30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7"/>
      <c r="V30" s="7"/>
      <c r="W30" s="7"/>
      <c r="X30" s="299" t="str">
        <f t="shared" si="0"/>
        <v/>
      </c>
      <c r="Y30" s="300"/>
      <c r="Z30" s="117"/>
      <c r="AA30" s="117"/>
      <c r="AB30" s="115"/>
      <c r="AC30" s="115"/>
      <c r="AD30" s="116"/>
      <c r="AE30" s="116"/>
      <c r="AF30" s="116"/>
      <c r="AG30" s="116"/>
      <c r="AH30" s="116"/>
      <c r="AI30" s="116"/>
      <c r="AJ30" s="116"/>
      <c r="AK30" s="8"/>
    </row>
    <row r="31" spans="1:53" ht="30" customHeight="1" x14ac:dyDescent="0.25">
      <c r="A31" s="126"/>
      <c r="B31" s="126"/>
      <c r="C31" s="126"/>
      <c r="D31" s="304"/>
      <c r="E31" s="305"/>
      <c r="F31" s="305"/>
      <c r="G31" s="305"/>
      <c r="H31" s="305"/>
      <c r="I31" s="305"/>
      <c r="J31" s="30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7"/>
      <c r="V31" s="7"/>
      <c r="W31" s="7"/>
      <c r="X31" s="299" t="str">
        <f t="shared" si="0"/>
        <v/>
      </c>
      <c r="Y31" s="300"/>
      <c r="Z31" s="117"/>
      <c r="AA31" s="117"/>
      <c r="AB31" s="115"/>
      <c r="AC31" s="115"/>
      <c r="AD31" s="116"/>
      <c r="AE31" s="116"/>
      <c r="AF31" s="116"/>
      <c r="AG31" s="116"/>
      <c r="AH31" s="116"/>
      <c r="AI31" s="116"/>
      <c r="AJ31" s="116"/>
      <c r="AK31" s="8"/>
    </row>
    <row r="32" spans="1:53" ht="30" customHeight="1" x14ac:dyDescent="0.25">
      <c r="A32" s="126"/>
      <c r="B32" s="126"/>
      <c r="C32" s="126"/>
      <c r="D32" s="304"/>
      <c r="E32" s="305"/>
      <c r="F32" s="305"/>
      <c r="G32" s="305"/>
      <c r="H32" s="305"/>
      <c r="I32" s="305"/>
      <c r="J32" s="30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7"/>
      <c r="V32" s="7"/>
      <c r="W32" s="7"/>
      <c r="X32" s="299" t="str">
        <f t="shared" si="0"/>
        <v/>
      </c>
      <c r="Y32" s="300"/>
      <c r="Z32" s="117"/>
      <c r="AA32" s="117"/>
      <c r="AB32" s="115"/>
      <c r="AC32" s="115"/>
      <c r="AD32" s="116"/>
      <c r="AE32" s="116"/>
      <c r="AF32" s="116"/>
      <c r="AG32" s="116"/>
      <c r="AH32" s="116"/>
      <c r="AI32" s="116"/>
      <c r="AJ32" s="116"/>
      <c r="AK32" s="8"/>
    </row>
    <row r="33" spans="1:37" ht="30" customHeight="1" x14ac:dyDescent="0.25">
      <c r="A33" s="126"/>
      <c r="B33" s="126"/>
      <c r="C33" s="126"/>
      <c r="D33" s="304"/>
      <c r="E33" s="305"/>
      <c r="F33" s="305"/>
      <c r="G33" s="305"/>
      <c r="H33" s="305"/>
      <c r="I33" s="305"/>
      <c r="J33" s="30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7"/>
      <c r="V33" s="7"/>
      <c r="W33" s="7"/>
      <c r="X33" s="299" t="str">
        <f t="shared" si="0"/>
        <v/>
      </c>
      <c r="Y33" s="300"/>
      <c r="Z33" s="117"/>
      <c r="AA33" s="117"/>
      <c r="AB33" s="115"/>
      <c r="AC33" s="115"/>
      <c r="AD33" s="116"/>
      <c r="AE33" s="116"/>
      <c r="AF33" s="116"/>
      <c r="AG33" s="116"/>
      <c r="AH33" s="116"/>
      <c r="AI33" s="116"/>
      <c r="AJ33" s="116"/>
      <c r="AK33" s="8"/>
    </row>
    <row r="34" spans="1:37" ht="30" customHeight="1" x14ac:dyDescent="0.25">
      <c r="A34" s="126"/>
      <c r="B34" s="126"/>
      <c r="C34" s="126"/>
      <c r="D34" s="304"/>
      <c r="E34" s="305"/>
      <c r="F34" s="305"/>
      <c r="G34" s="305"/>
      <c r="H34" s="305"/>
      <c r="I34" s="305"/>
      <c r="J34" s="30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7"/>
      <c r="V34" s="7"/>
      <c r="W34" s="7"/>
      <c r="X34" s="299" t="str">
        <f t="shared" si="0"/>
        <v/>
      </c>
      <c r="Y34" s="300"/>
      <c r="Z34" s="117"/>
      <c r="AA34" s="117"/>
      <c r="AB34" s="115"/>
      <c r="AC34" s="115"/>
      <c r="AD34" s="116"/>
      <c r="AE34" s="116"/>
      <c r="AF34" s="116"/>
      <c r="AG34" s="116"/>
      <c r="AH34" s="116"/>
      <c r="AI34" s="116"/>
      <c r="AJ34" s="116"/>
      <c r="AK34" s="8"/>
    </row>
    <row r="35" spans="1:37" ht="30" customHeight="1" x14ac:dyDescent="0.25">
      <c r="A35" s="126"/>
      <c r="B35" s="126"/>
      <c r="C35" s="126"/>
      <c r="D35" s="304"/>
      <c r="E35" s="305"/>
      <c r="F35" s="305"/>
      <c r="G35" s="305"/>
      <c r="H35" s="305"/>
      <c r="I35" s="305"/>
      <c r="J35" s="30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7"/>
      <c r="V35" s="7"/>
      <c r="W35" s="7"/>
      <c r="X35" s="299" t="str">
        <f t="shared" si="0"/>
        <v/>
      </c>
      <c r="Y35" s="300"/>
      <c r="Z35" s="117"/>
      <c r="AA35" s="117"/>
      <c r="AB35" s="115"/>
      <c r="AC35" s="115"/>
      <c r="AD35" s="116"/>
      <c r="AE35" s="116"/>
      <c r="AF35" s="116"/>
      <c r="AG35" s="116"/>
      <c r="AH35" s="116"/>
      <c r="AI35" s="116"/>
      <c r="AJ35" s="116"/>
      <c r="AK35" s="8"/>
    </row>
    <row r="36" spans="1:37" ht="30" customHeight="1" x14ac:dyDescent="0.25">
      <c r="A36" s="126"/>
      <c r="B36" s="126"/>
      <c r="C36" s="126"/>
      <c r="D36" s="304"/>
      <c r="E36" s="305"/>
      <c r="F36" s="305"/>
      <c r="G36" s="305"/>
      <c r="H36" s="305"/>
      <c r="I36" s="305"/>
      <c r="J36" s="30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7"/>
      <c r="V36" s="7"/>
      <c r="W36" s="7"/>
      <c r="X36" s="299" t="str">
        <f t="shared" si="0"/>
        <v/>
      </c>
      <c r="Y36" s="300"/>
      <c r="Z36" s="117"/>
      <c r="AA36" s="117"/>
      <c r="AB36" s="115"/>
      <c r="AC36" s="115"/>
      <c r="AD36" s="116"/>
      <c r="AE36" s="116"/>
      <c r="AF36" s="116"/>
      <c r="AG36" s="116"/>
      <c r="AH36" s="116"/>
      <c r="AI36" s="116"/>
      <c r="AJ36" s="116"/>
      <c r="AK36" s="8"/>
    </row>
    <row r="37" spans="1:37" ht="30" customHeight="1" x14ac:dyDescent="0.25">
      <c r="A37" s="126"/>
      <c r="B37" s="126"/>
      <c r="C37" s="126"/>
      <c r="D37" s="304"/>
      <c r="E37" s="305"/>
      <c r="F37" s="305"/>
      <c r="G37" s="305"/>
      <c r="H37" s="305"/>
      <c r="I37" s="305"/>
      <c r="J37" s="30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7"/>
      <c r="V37" s="7"/>
      <c r="W37" s="7"/>
      <c r="X37" s="299" t="str">
        <f t="shared" si="0"/>
        <v/>
      </c>
      <c r="Y37" s="300"/>
      <c r="Z37" s="117"/>
      <c r="AA37" s="117"/>
      <c r="AB37" s="115"/>
      <c r="AC37" s="115"/>
      <c r="AD37" s="116"/>
      <c r="AE37" s="116"/>
      <c r="AF37" s="116"/>
      <c r="AG37" s="116"/>
      <c r="AH37" s="116"/>
      <c r="AI37" s="116"/>
      <c r="AJ37" s="116"/>
      <c r="AK37" s="8"/>
    </row>
    <row r="38" spans="1:37" ht="30" customHeight="1" x14ac:dyDescent="0.25">
      <c r="A38" s="127"/>
      <c r="B38" s="127"/>
      <c r="C38" s="127"/>
      <c r="D38" s="304"/>
      <c r="E38" s="305"/>
      <c r="F38" s="305"/>
      <c r="G38" s="305"/>
      <c r="H38" s="305"/>
      <c r="I38" s="305"/>
      <c r="J38" s="306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7"/>
      <c r="V38" s="7"/>
      <c r="W38" s="7"/>
      <c r="X38" s="299" t="str">
        <f t="shared" si="0"/>
        <v/>
      </c>
      <c r="Y38" s="300"/>
      <c r="Z38" s="117"/>
      <c r="AA38" s="117"/>
      <c r="AB38" s="115"/>
      <c r="AC38" s="115"/>
      <c r="AD38" s="116"/>
      <c r="AE38" s="116"/>
      <c r="AF38" s="116"/>
      <c r="AG38" s="116"/>
      <c r="AH38" s="116"/>
      <c r="AI38" s="116"/>
      <c r="AJ38" s="116"/>
      <c r="AK38" s="8"/>
    </row>
    <row r="39" spans="1:37" ht="30" customHeight="1" x14ac:dyDescent="0.25">
      <c r="A39" s="127"/>
      <c r="B39" s="127"/>
      <c r="C39" s="127"/>
      <c r="D39" s="304"/>
      <c r="E39" s="305"/>
      <c r="F39" s="305"/>
      <c r="G39" s="305"/>
      <c r="H39" s="305"/>
      <c r="I39" s="305"/>
      <c r="J39" s="306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7"/>
      <c r="V39" s="7"/>
      <c r="W39" s="7"/>
      <c r="X39" s="299" t="str">
        <f t="shared" si="0"/>
        <v/>
      </c>
      <c r="Y39" s="300"/>
      <c r="Z39" s="117"/>
      <c r="AA39" s="117"/>
      <c r="AB39" s="115"/>
      <c r="AC39" s="115"/>
      <c r="AD39" s="116"/>
      <c r="AE39" s="116"/>
      <c r="AF39" s="116"/>
      <c r="AG39" s="116"/>
      <c r="AH39" s="116"/>
      <c r="AI39" s="116"/>
      <c r="AJ39" s="116"/>
      <c r="AK39" s="8"/>
    </row>
    <row r="40" spans="1:37" ht="30" customHeight="1" x14ac:dyDescent="0.25">
      <c r="A40" s="127"/>
      <c r="B40" s="127"/>
      <c r="C40" s="127"/>
      <c r="D40" s="304"/>
      <c r="E40" s="305"/>
      <c r="F40" s="305"/>
      <c r="G40" s="305"/>
      <c r="H40" s="305"/>
      <c r="I40" s="305"/>
      <c r="J40" s="306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7"/>
      <c r="V40" s="7"/>
      <c r="W40" s="7"/>
      <c r="X40" s="299" t="str">
        <f t="shared" si="0"/>
        <v/>
      </c>
      <c r="Y40" s="300"/>
      <c r="Z40" s="117"/>
      <c r="AA40" s="117"/>
      <c r="AB40" s="115"/>
      <c r="AC40" s="115"/>
      <c r="AD40" s="116"/>
      <c r="AE40" s="116"/>
      <c r="AF40" s="116"/>
      <c r="AG40" s="116"/>
      <c r="AH40" s="116"/>
      <c r="AI40" s="116"/>
      <c r="AJ40" s="116"/>
      <c r="AK40" s="8"/>
    </row>
    <row r="41" spans="1:37" ht="30" customHeight="1" x14ac:dyDescent="0.25">
      <c r="A41" s="127"/>
      <c r="B41" s="127"/>
      <c r="C41" s="127"/>
      <c r="D41" s="304"/>
      <c r="E41" s="305"/>
      <c r="F41" s="305"/>
      <c r="G41" s="305"/>
      <c r="H41" s="305"/>
      <c r="I41" s="305"/>
      <c r="J41" s="306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7"/>
      <c r="V41" s="7"/>
      <c r="W41" s="7"/>
      <c r="X41" s="299" t="str">
        <f t="shared" si="0"/>
        <v/>
      </c>
      <c r="Y41" s="300"/>
      <c r="Z41" s="117"/>
      <c r="AA41" s="117"/>
      <c r="AB41" s="115"/>
      <c r="AC41" s="115"/>
      <c r="AD41" s="116"/>
      <c r="AE41" s="116"/>
      <c r="AF41" s="116"/>
      <c r="AG41" s="116"/>
      <c r="AH41" s="116"/>
      <c r="AI41" s="116"/>
      <c r="AJ41" s="116"/>
      <c r="AK41" s="8"/>
    </row>
    <row r="42" spans="1:37" ht="30" customHeight="1" x14ac:dyDescent="0.25">
      <c r="A42" s="298"/>
      <c r="B42" s="298"/>
      <c r="C42" s="298"/>
      <c r="D42" s="304"/>
      <c r="E42" s="305"/>
      <c r="F42" s="305"/>
      <c r="G42" s="305"/>
      <c r="H42" s="305"/>
      <c r="I42" s="305"/>
      <c r="J42" s="306"/>
      <c r="K42" s="298"/>
      <c r="L42" s="298"/>
      <c r="M42" s="298"/>
      <c r="N42" s="298"/>
      <c r="O42" s="298"/>
      <c r="P42" s="120"/>
      <c r="Q42" s="120"/>
      <c r="R42" s="120"/>
      <c r="S42" s="120"/>
      <c r="T42" s="120"/>
      <c r="U42" s="7"/>
      <c r="V42" s="7"/>
      <c r="W42" s="7"/>
      <c r="X42" s="299" t="str">
        <f t="shared" si="0"/>
        <v/>
      </c>
      <c r="Y42" s="300"/>
      <c r="Z42" s="117"/>
      <c r="AA42" s="117"/>
      <c r="AB42" s="115"/>
      <c r="AC42" s="115"/>
      <c r="AD42" s="116"/>
      <c r="AE42" s="116"/>
      <c r="AF42" s="116"/>
      <c r="AG42" s="116"/>
      <c r="AH42" s="116"/>
      <c r="AI42" s="116"/>
      <c r="AJ42" s="116"/>
      <c r="AK42" s="8"/>
    </row>
    <row r="43" spans="1:37" ht="30" customHeight="1" x14ac:dyDescent="0.25">
      <c r="A43" s="298"/>
      <c r="B43" s="298"/>
      <c r="C43" s="298"/>
      <c r="D43" s="304"/>
      <c r="E43" s="305"/>
      <c r="F43" s="305"/>
      <c r="G43" s="305"/>
      <c r="H43" s="305"/>
      <c r="I43" s="305"/>
      <c r="J43" s="306"/>
      <c r="K43" s="298"/>
      <c r="L43" s="298"/>
      <c r="M43" s="298"/>
      <c r="N43" s="298"/>
      <c r="O43" s="298"/>
      <c r="P43" s="120"/>
      <c r="Q43" s="120"/>
      <c r="R43" s="120"/>
      <c r="S43" s="120"/>
      <c r="T43" s="120"/>
      <c r="U43" s="7"/>
      <c r="V43" s="7"/>
      <c r="W43" s="7"/>
      <c r="X43" s="299" t="str">
        <f t="shared" si="0"/>
        <v/>
      </c>
      <c r="Y43" s="300"/>
      <c r="Z43" s="117"/>
      <c r="AA43" s="117"/>
      <c r="AB43" s="115"/>
      <c r="AC43" s="115"/>
      <c r="AD43" s="116"/>
      <c r="AE43" s="116"/>
      <c r="AF43" s="116"/>
      <c r="AG43" s="116"/>
      <c r="AH43" s="116"/>
      <c r="AI43" s="116"/>
      <c r="AJ43" s="116"/>
      <c r="AK43" s="8"/>
    </row>
    <row r="44" spans="1:37" ht="30" customHeight="1" x14ac:dyDescent="0.25">
      <c r="A44" s="298"/>
      <c r="B44" s="298"/>
      <c r="C44" s="298"/>
      <c r="D44" s="304"/>
      <c r="E44" s="305"/>
      <c r="F44" s="305"/>
      <c r="G44" s="305"/>
      <c r="H44" s="305"/>
      <c r="I44" s="305"/>
      <c r="J44" s="306"/>
      <c r="K44" s="298"/>
      <c r="L44" s="298"/>
      <c r="M44" s="298"/>
      <c r="N44" s="298"/>
      <c r="O44" s="298"/>
      <c r="P44" s="120"/>
      <c r="Q44" s="120"/>
      <c r="R44" s="120"/>
      <c r="S44" s="120"/>
      <c r="T44" s="120"/>
      <c r="U44" s="7"/>
      <c r="V44" s="7"/>
      <c r="W44" s="7"/>
      <c r="X44" s="299" t="str">
        <f t="shared" si="0"/>
        <v/>
      </c>
      <c r="Y44" s="300"/>
      <c r="Z44" s="117"/>
      <c r="AA44" s="117"/>
      <c r="AB44" s="115"/>
      <c r="AC44" s="115"/>
      <c r="AD44" s="116"/>
      <c r="AE44" s="116"/>
      <c r="AF44" s="116"/>
      <c r="AG44" s="116"/>
      <c r="AH44" s="116"/>
      <c r="AI44" s="116"/>
      <c r="AJ44" s="116"/>
      <c r="AK44" s="8"/>
    </row>
    <row r="45" spans="1:37" ht="30" customHeight="1" x14ac:dyDescent="0.25">
      <c r="A45" s="298"/>
      <c r="B45" s="298"/>
      <c r="C45" s="298"/>
      <c r="D45" s="304"/>
      <c r="E45" s="305"/>
      <c r="F45" s="305"/>
      <c r="G45" s="305"/>
      <c r="H45" s="305"/>
      <c r="I45" s="305"/>
      <c r="J45" s="306"/>
      <c r="K45" s="298"/>
      <c r="L45" s="298"/>
      <c r="M45" s="298"/>
      <c r="N45" s="298"/>
      <c r="O45" s="298"/>
      <c r="P45" s="120"/>
      <c r="Q45" s="120"/>
      <c r="R45" s="120"/>
      <c r="S45" s="120"/>
      <c r="T45" s="120"/>
      <c r="U45" s="7"/>
      <c r="V45" s="7"/>
      <c r="W45" s="7"/>
      <c r="X45" s="299" t="str">
        <f t="shared" si="0"/>
        <v/>
      </c>
      <c r="Y45" s="300"/>
      <c r="Z45" s="117"/>
      <c r="AA45" s="117"/>
      <c r="AB45" s="115"/>
      <c r="AC45" s="115"/>
      <c r="AD45" s="116"/>
      <c r="AE45" s="116"/>
      <c r="AF45" s="116"/>
      <c r="AG45" s="116"/>
      <c r="AH45" s="116"/>
      <c r="AI45" s="116"/>
      <c r="AJ45" s="116"/>
      <c r="AK45" s="8"/>
    </row>
    <row r="46" spans="1:37" ht="30" customHeight="1" x14ac:dyDescent="0.25">
      <c r="A46" s="298"/>
      <c r="B46" s="298"/>
      <c r="C46" s="298"/>
      <c r="D46" s="304"/>
      <c r="E46" s="305"/>
      <c r="F46" s="305"/>
      <c r="G46" s="305"/>
      <c r="H46" s="305"/>
      <c r="I46" s="305"/>
      <c r="J46" s="306"/>
      <c r="K46" s="298"/>
      <c r="L46" s="298"/>
      <c r="M46" s="298"/>
      <c r="N46" s="298"/>
      <c r="O46" s="298"/>
      <c r="P46" s="120"/>
      <c r="Q46" s="120"/>
      <c r="R46" s="120"/>
      <c r="S46" s="120"/>
      <c r="T46" s="120"/>
      <c r="U46" s="7"/>
      <c r="V46" s="7"/>
      <c r="W46" s="7"/>
      <c r="X46" s="299" t="str">
        <f t="shared" si="0"/>
        <v/>
      </c>
      <c r="Y46" s="300"/>
      <c r="Z46" s="117"/>
      <c r="AA46" s="117"/>
      <c r="AB46" s="115"/>
      <c r="AC46" s="115"/>
      <c r="AD46" s="116"/>
      <c r="AE46" s="116"/>
      <c r="AF46" s="116"/>
      <c r="AG46" s="116"/>
      <c r="AH46" s="116"/>
      <c r="AI46" s="116"/>
      <c r="AJ46" s="116"/>
      <c r="AK46" s="8"/>
    </row>
    <row r="47" spans="1:37" ht="30" customHeight="1" x14ac:dyDescent="0.25">
      <c r="A47" s="298"/>
      <c r="B47" s="298"/>
      <c r="C47" s="298"/>
      <c r="D47" s="304"/>
      <c r="E47" s="305"/>
      <c r="F47" s="305"/>
      <c r="G47" s="305"/>
      <c r="H47" s="305"/>
      <c r="I47" s="305"/>
      <c r="J47" s="306"/>
      <c r="K47" s="298"/>
      <c r="L47" s="298"/>
      <c r="M47" s="298"/>
      <c r="N47" s="298"/>
      <c r="O47" s="298"/>
      <c r="P47" s="120"/>
      <c r="Q47" s="120"/>
      <c r="R47" s="120"/>
      <c r="S47" s="120"/>
      <c r="T47" s="120"/>
      <c r="U47" s="7"/>
      <c r="V47" s="7"/>
      <c r="W47" s="7"/>
      <c r="X47" s="299" t="str">
        <f t="shared" si="0"/>
        <v/>
      </c>
      <c r="Y47" s="300"/>
      <c r="Z47" s="117"/>
      <c r="AA47" s="117"/>
      <c r="AB47" s="115"/>
      <c r="AC47" s="115"/>
      <c r="AD47" s="116"/>
      <c r="AE47" s="116"/>
      <c r="AF47" s="116"/>
      <c r="AG47" s="116"/>
      <c r="AH47" s="116"/>
      <c r="AI47" s="116"/>
      <c r="AJ47" s="116"/>
      <c r="AK47" s="8"/>
    </row>
    <row r="48" spans="1:37" ht="30" customHeight="1" x14ac:dyDescent="0.25">
      <c r="A48" s="298"/>
      <c r="B48" s="298"/>
      <c r="C48" s="298"/>
      <c r="D48" s="304"/>
      <c r="E48" s="305"/>
      <c r="F48" s="305"/>
      <c r="G48" s="305"/>
      <c r="H48" s="305"/>
      <c r="I48" s="305"/>
      <c r="J48" s="306"/>
      <c r="K48" s="298"/>
      <c r="L48" s="298"/>
      <c r="M48" s="298"/>
      <c r="N48" s="298"/>
      <c r="O48" s="298"/>
      <c r="P48" s="120"/>
      <c r="Q48" s="120"/>
      <c r="R48" s="120"/>
      <c r="S48" s="120"/>
      <c r="T48" s="120"/>
      <c r="U48" s="7"/>
      <c r="V48" s="7"/>
      <c r="W48" s="7"/>
      <c r="X48" s="299" t="str">
        <f t="shared" si="0"/>
        <v/>
      </c>
      <c r="Y48" s="300"/>
      <c r="Z48" s="117"/>
      <c r="AA48" s="117"/>
      <c r="AB48" s="115"/>
      <c r="AC48" s="115"/>
      <c r="AD48" s="116"/>
      <c r="AE48" s="116"/>
      <c r="AF48" s="116"/>
      <c r="AG48" s="116"/>
      <c r="AH48" s="116"/>
      <c r="AI48" s="116"/>
      <c r="AJ48" s="116"/>
      <c r="AK48" s="8"/>
    </row>
    <row r="49" spans="1:37" ht="30" customHeight="1" x14ac:dyDescent="0.25">
      <c r="A49" s="298"/>
      <c r="B49" s="298"/>
      <c r="C49" s="298"/>
      <c r="D49" s="304"/>
      <c r="E49" s="305"/>
      <c r="F49" s="305"/>
      <c r="G49" s="305"/>
      <c r="H49" s="305"/>
      <c r="I49" s="305"/>
      <c r="J49" s="306"/>
      <c r="K49" s="298"/>
      <c r="L49" s="298"/>
      <c r="M49" s="298"/>
      <c r="N49" s="298"/>
      <c r="O49" s="298"/>
      <c r="P49" s="120"/>
      <c r="Q49" s="120"/>
      <c r="R49" s="120"/>
      <c r="S49" s="120"/>
      <c r="T49" s="120"/>
      <c r="U49" s="7"/>
      <c r="V49" s="7"/>
      <c r="W49" s="7"/>
      <c r="X49" s="299" t="str">
        <f t="shared" si="0"/>
        <v/>
      </c>
      <c r="Y49" s="300"/>
      <c r="Z49" s="117"/>
      <c r="AA49" s="117"/>
      <c r="AB49" s="115"/>
      <c r="AC49" s="115"/>
      <c r="AD49" s="116"/>
      <c r="AE49" s="116"/>
      <c r="AF49" s="116"/>
      <c r="AG49" s="116"/>
      <c r="AH49" s="116"/>
      <c r="AI49" s="116"/>
      <c r="AJ49" s="116"/>
      <c r="AK49" s="8"/>
    </row>
    <row r="50" spans="1:37" ht="30" customHeight="1" x14ac:dyDescent="0.25">
      <c r="A50" s="298"/>
      <c r="B50" s="298"/>
      <c r="C50" s="298"/>
      <c r="D50" s="304"/>
      <c r="E50" s="305"/>
      <c r="F50" s="305"/>
      <c r="G50" s="305"/>
      <c r="H50" s="305"/>
      <c r="I50" s="305"/>
      <c r="J50" s="306"/>
      <c r="K50" s="298"/>
      <c r="L50" s="298"/>
      <c r="M50" s="298"/>
      <c r="N50" s="298"/>
      <c r="O50" s="298"/>
      <c r="P50" s="120"/>
      <c r="Q50" s="120"/>
      <c r="R50" s="120"/>
      <c r="S50" s="120"/>
      <c r="T50" s="120"/>
      <c r="U50" s="7"/>
      <c r="V50" s="7"/>
      <c r="W50" s="7"/>
      <c r="X50" s="299" t="str">
        <f t="shared" si="0"/>
        <v/>
      </c>
      <c r="Y50" s="300"/>
      <c r="Z50" s="117"/>
      <c r="AA50" s="117"/>
      <c r="AB50" s="115"/>
      <c r="AC50" s="115"/>
      <c r="AD50" s="116"/>
      <c r="AE50" s="116"/>
      <c r="AF50" s="116"/>
      <c r="AG50" s="116"/>
      <c r="AH50" s="116"/>
      <c r="AI50" s="116"/>
      <c r="AJ50" s="116"/>
      <c r="AK50" s="8"/>
    </row>
    <row r="51" spans="1:37" ht="30" customHeight="1" x14ac:dyDescent="0.25">
      <c r="A51" s="298"/>
      <c r="B51" s="298"/>
      <c r="C51" s="298"/>
      <c r="D51" s="304"/>
      <c r="E51" s="305"/>
      <c r="F51" s="305"/>
      <c r="G51" s="305"/>
      <c r="H51" s="305"/>
      <c r="I51" s="305"/>
      <c r="J51" s="306"/>
      <c r="K51" s="298"/>
      <c r="L51" s="298"/>
      <c r="M51" s="298"/>
      <c r="N51" s="298"/>
      <c r="O51" s="298"/>
      <c r="P51" s="120"/>
      <c r="Q51" s="120"/>
      <c r="R51" s="120"/>
      <c r="S51" s="120"/>
      <c r="T51" s="120"/>
      <c r="U51" s="7"/>
      <c r="V51" s="7"/>
      <c r="W51" s="7"/>
      <c r="X51" s="299" t="str">
        <f t="shared" si="0"/>
        <v/>
      </c>
      <c r="Y51" s="300"/>
      <c r="Z51" s="117"/>
      <c r="AA51" s="117"/>
      <c r="AB51" s="115"/>
      <c r="AC51" s="115"/>
      <c r="AD51" s="116"/>
      <c r="AE51" s="116"/>
      <c r="AF51" s="116"/>
      <c r="AG51" s="116"/>
      <c r="AH51" s="116"/>
      <c r="AI51" s="116"/>
      <c r="AJ51" s="116"/>
      <c r="AK51" s="8"/>
    </row>
    <row r="52" spans="1:37" ht="30" customHeight="1" x14ac:dyDescent="0.25">
      <c r="A52" s="298"/>
      <c r="B52" s="298"/>
      <c r="C52" s="298"/>
      <c r="D52" s="304"/>
      <c r="E52" s="305"/>
      <c r="F52" s="305"/>
      <c r="G52" s="305"/>
      <c r="H52" s="305"/>
      <c r="I52" s="305"/>
      <c r="J52" s="306"/>
      <c r="K52" s="298"/>
      <c r="L52" s="298"/>
      <c r="M52" s="298"/>
      <c r="N52" s="298"/>
      <c r="O52" s="298"/>
      <c r="P52" s="120"/>
      <c r="Q52" s="120"/>
      <c r="R52" s="120"/>
      <c r="S52" s="120"/>
      <c r="T52" s="120"/>
      <c r="U52" s="7"/>
      <c r="V52" s="7"/>
      <c r="W52" s="7"/>
      <c r="X52" s="299" t="str">
        <f t="shared" si="0"/>
        <v/>
      </c>
      <c r="Y52" s="300"/>
      <c r="Z52" s="117"/>
      <c r="AA52" s="117"/>
      <c r="AB52" s="115"/>
      <c r="AC52" s="115"/>
      <c r="AD52" s="116"/>
      <c r="AE52" s="116"/>
      <c r="AF52" s="116"/>
      <c r="AG52" s="116"/>
      <c r="AH52" s="116"/>
      <c r="AI52" s="116"/>
      <c r="AJ52" s="116"/>
      <c r="AK52" s="8"/>
    </row>
    <row r="53" spans="1:37" ht="30" customHeight="1" x14ac:dyDescent="0.25">
      <c r="A53" s="298"/>
      <c r="B53" s="298"/>
      <c r="C53" s="298"/>
      <c r="D53" s="304"/>
      <c r="E53" s="305"/>
      <c r="F53" s="305"/>
      <c r="G53" s="305"/>
      <c r="H53" s="305"/>
      <c r="I53" s="305"/>
      <c r="J53" s="306"/>
      <c r="K53" s="298"/>
      <c r="L53" s="298"/>
      <c r="M53" s="298"/>
      <c r="N53" s="298"/>
      <c r="O53" s="298"/>
      <c r="P53" s="120"/>
      <c r="Q53" s="120"/>
      <c r="R53" s="120"/>
      <c r="S53" s="120"/>
      <c r="T53" s="120"/>
      <c r="U53" s="7"/>
      <c r="V53" s="7"/>
      <c r="W53" s="7"/>
      <c r="X53" s="299" t="str">
        <f t="shared" si="0"/>
        <v/>
      </c>
      <c r="Y53" s="300"/>
      <c r="Z53" s="117"/>
      <c r="AA53" s="117"/>
      <c r="AB53" s="115"/>
      <c r="AC53" s="115"/>
      <c r="AD53" s="116"/>
      <c r="AE53" s="116"/>
      <c r="AF53" s="116"/>
      <c r="AG53" s="116"/>
      <c r="AH53" s="116"/>
      <c r="AI53" s="116"/>
      <c r="AJ53" s="116"/>
      <c r="AK53" s="8"/>
    </row>
    <row r="54" spans="1:37" ht="30" customHeight="1" x14ac:dyDescent="0.25">
      <c r="A54" s="298"/>
      <c r="B54" s="298"/>
      <c r="C54" s="298"/>
      <c r="D54" s="304"/>
      <c r="E54" s="305"/>
      <c r="F54" s="305"/>
      <c r="G54" s="305"/>
      <c r="H54" s="305"/>
      <c r="I54" s="305"/>
      <c r="J54" s="306"/>
      <c r="K54" s="298"/>
      <c r="L54" s="298"/>
      <c r="M54" s="298"/>
      <c r="N54" s="298"/>
      <c r="O54" s="298"/>
      <c r="P54" s="120"/>
      <c r="Q54" s="120"/>
      <c r="R54" s="120"/>
      <c r="S54" s="120"/>
      <c r="T54" s="120"/>
      <c r="U54" s="7"/>
      <c r="V54" s="7"/>
      <c r="W54" s="7"/>
      <c r="X54" s="299" t="str">
        <f t="shared" si="0"/>
        <v/>
      </c>
      <c r="Y54" s="300"/>
      <c r="Z54" s="117"/>
      <c r="AA54" s="117"/>
      <c r="AB54" s="115"/>
      <c r="AC54" s="115"/>
      <c r="AD54" s="116"/>
      <c r="AE54" s="116"/>
      <c r="AF54" s="116"/>
      <c r="AG54" s="116"/>
      <c r="AH54" s="116"/>
      <c r="AI54" s="116"/>
      <c r="AJ54" s="116"/>
      <c r="AK54" s="8"/>
    </row>
    <row r="55" spans="1:37" ht="30" customHeight="1" x14ac:dyDescent="0.25">
      <c r="A55" s="298"/>
      <c r="B55" s="298"/>
      <c r="C55" s="298"/>
      <c r="D55" s="304"/>
      <c r="E55" s="305"/>
      <c r="F55" s="305"/>
      <c r="G55" s="305"/>
      <c r="H55" s="305"/>
      <c r="I55" s="305"/>
      <c r="J55" s="306"/>
      <c r="K55" s="298"/>
      <c r="L55" s="298"/>
      <c r="M55" s="298"/>
      <c r="N55" s="298"/>
      <c r="O55" s="298"/>
      <c r="P55" s="120"/>
      <c r="Q55" s="120"/>
      <c r="R55" s="120"/>
      <c r="S55" s="120"/>
      <c r="T55" s="120"/>
      <c r="U55" s="7"/>
      <c r="V55" s="7"/>
      <c r="W55" s="7"/>
      <c r="X55" s="299" t="str">
        <f t="shared" si="0"/>
        <v/>
      </c>
      <c r="Y55" s="300"/>
      <c r="Z55" s="117"/>
      <c r="AA55" s="117"/>
      <c r="AB55" s="115"/>
      <c r="AC55" s="115"/>
      <c r="AD55" s="116"/>
      <c r="AE55" s="116"/>
      <c r="AF55" s="116"/>
      <c r="AG55" s="116"/>
      <c r="AH55" s="116"/>
      <c r="AI55" s="116"/>
      <c r="AJ55" s="116"/>
      <c r="AK55" s="8"/>
    </row>
    <row r="56" spans="1:37" ht="30" customHeight="1" x14ac:dyDescent="0.25">
      <c r="A56" s="298"/>
      <c r="B56" s="298"/>
      <c r="C56" s="298"/>
      <c r="D56" s="304"/>
      <c r="E56" s="305"/>
      <c r="F56" s="305"/>
      <c r="G56" s="305"/>
      <c r="H56" s="305"/>
      <c r="I56" s="305"/>
      <c r="J56" s="306"/>
      <c r="K56" s="298"/>
      <c r="L56" s="298"/>
      <c r="M56" s="298"/>
      <c r="N56" s="298"/>
      <c r="O56" s="298"/>
      <c r="P56" s="120"/>
      <c r="Q56" s="120"/>
      <c r="R56" s="120"/>
      <c r="S56" s="120"/>
      <c r="T56" s="120"/>
      <c r="U56" s="7"/>
      <c r="V56" s="7"/>
      <c r="W56" s="7"/>
      <c r="X56" s="299" t="str">
        <f t="shared" si="0"/>
        <v/>
      </c>
      <c r="Y56" s="300"/>
      <c r="Z56" s="117"/>
      <c r="AA56" s="117"/>
      <c r="AB56" s="115"/>
      <c r="AC56" s="115"/>
      <c r="AD56" s="116"/>
      <c r="AE56" s="116"/>
      <c r="AF56" s="116"/>
      <c r="AG56" s="116"/>
      <c r="AH56" s="116"/>
      <c r="AI56" s="116"/>
      <c r="AJ56" s="116"/>
      <c r="AK56" s="8"/>
    </row>
    <row r="57" spans="1:37" ht="30" customHeight="1" x14ac:dyDescent="0.25">
      <c r="A57" s="298"/>
      <c r="B57" s="298"/>
      <c r="C57" s="298"/>
      <c r="D57" s="304"/>
      <c r="E57" s="305"/>
      <c r="F57" s="305"/>
      <c r="G57" s="305"/>
      <c r="H57" s="305"/>
      <c r="I57" s="305"/>
      <c r="J57" s="306"/>
      <c r="K57" s="298"/>
      <c r="L57" s="298"/>
      <c r="M57" s="298"/>
      <c r="N57" s="298"/>
      <c r="O57" s="298"/>
      <c r="P57" s="120"/>
      <c r="Q57" s="120"/>
      <c r="R57" s="120"/>
      <c r="S57" s="120"/>
      <c r="T57" s="120"/>
      <c r="U57" s="7"/>
      <c r="V57" s="7"/>
      <c r="W57" s="7"/>
      <c r="X57" s="299" t="str">
        <f t="shared" si="0"/>
        <v/>
      </c>
      <c r="Y57" s="300"/>
      <c r="Z57" s="117"/>
      <c r="AA57" s="117"/>
      <c r="AB57" s="115"/>
      <c r="AC57" s="115"/>
      <c r="AD57" s="116"/>
      <c r="AE57" s="116"/>
      <c r="AF57" s="116"/>
      <c r="AG57" s="116"/>
      <c r="AH57" s="116"/>
      <c r="AI57" s="116"/>
      <c r="AJ57" s="116"/>
      <c r="AK57" s="8"/>
    </row>
    <row r="58" spans="1:37" ht="30" customHeight="1" x14ac:dyDescent="0.25">
      <c r="A58" s="298"/>
      <c r="B58" s="298"/>
      <c r="C58" s="298"/>
      <c r="D58" s="304"/>
      <c r="E58" s="305"/>
      <c r="F58" s="305"/>
      <c r="G58" s="305"/>
      <c r="H58" s="305"/>
      <c r="I58" s="305"/>
      <c r="J58" s="306"/>
      <c r="K58" s="298"/>
      <c r="L58" s="298"/>
      <c r="M58" s="298"/>
      <c r="N58" s="298"/>
      <c r="O58" s="298"/>
      <c r="P58" s="120"/>
      <c r="Q58" s="120"/>
      <c r="R58" s="120"/>
      <c r="S58" s="120"/>
      <c r="T58" s="120"/>
      <c r="U58" s="7"/>
      <c r="V58" s="7"/>
      <c r="W58" s="7"/>
      <c r="X58" s="299" t="str">
        <f t="shared" si="0"/>
        <v/>
      </c>
      <c r="Y58" s="300"/>
      <c r="Z58" s="117"/>
      <c r="AA58" s="117"/>
      <c r="AB58" s="115"/>
      <c r="AC58" s="115"/>
      <c r="AD58" s="116"/>
      <c r="AE58" s="116"/>
      <c r="AF58" s="116"/>
      <c r="AG58" s="116"/>
      <c r="AH58" s="116"/>
      <c r="AI58" s="116"/>
      <c r="AJ58" s="116"/>
      <c r="AK58" s="8"/>
    </row>
    <row r="59" spans="1:37" ht="30" customHeight="1" x14ac:dyDescent="0.25">
      <c r="A59" s="298"/>
      <c r="B59" s="298"/>
      <c r="C59" s="298"/>
      <c r="D59" s="304"/>
      <c r="E59" s="305"/>
      <c r="F59" s="305"/>
      <c r="G59" s="305"/>
      <c r="H59" s="305"/>
      <c r="I59" s="305"/>
      <c r="J59" s="306"/>
      <c r="K59" s="298"/>
      <c r="L59" s="298"/>
      <c r="M59" s="298"/>
      <c r="N59" s="298"/>
      <c r="O59" s="298"/>
      <c r="P59" s="120"/>
      <c r="Q59" s="120"/>
      <c r="R59" s="120"/>
      <c r="S59" s="120"/>
      <c r="T59" s="120"/>
      <c r="U59" s="7"/>
      <c r="V59" s="7"/>
      <c r="W59" s="7"/>
      <c r="X59" s="299" t="str">
        <f t="shared" si="0"/>
        <v/>
      </c>
      <c r="Y59" s="300"/>
      <c r="Z59" s="117"/>
      <c r="AA59" s="117"/>
      <c r="AB59" s="115"/>
      <c r="AC59" s="115"/>
      <c r="AD59" s="116"/>
      <c r="AE59" s="116"/>
      <c r="AF59" s="116"/>
      <c r="AG59" s="116"/>
      <c r="AH59" s="116"/>
      <c r="AI59" s="116"/>
      <c r="AJ59" s="116"/>
      <c r="AK59" s="8"/>
    </row>
    <row r="60" spans="1:37" ht="30" customHeight="1" x14ac:dyDescent="0.25">
      <c r="A60" s="298"/>
      <c r="B60" s="298"/>
      <c r="C60" s="298"/>
      <c r="D60" s="304"/>
      <c r="E60" s="305"/>
      <c r="F60" s="305"/>
      <c r="G60" s="305"/>
      <c r="H60" s="305"/>
      <c r="I60" s="305"/>
      <c r="J60" s="306"/>
      <c r="K60" s="298"/>
      <c r="L60" s="298"/>
      <c r="M60" s="298"/>
      <c r="N60" s="298"/>
      <c r="O60" s="298"/>
      <c r="P60" s="120"/>
      <c r="Q60" s="120"/>
      <c r="R60" s="120"/>
      <c r="S60" s="120"/>
      <c r="T60" s="120"/>
      <c r="U60" s="7"/>
      <c r="V60" s="7"/>
      <c r="W60" s="7"/>
      <c r="X60" s="299" t="str">
        <f t="shared" si="0"/>
        <v/>
      </c>
      <c r="Y60" s="300"/>
      <c r="Z60" s="117"/>
      <c r="AA60" s="117"/>
      <c r="AB60" s="115"/>
      <c r="AC60" s="115"/>
      <c r="AD60" s="116"/>
      <c r="AE60" s="116"/>
      <c r="AF60" s="116"/>
      <c r="AG60" s="116"/>
      <c r="AH60" s="116"/>
      <c r="AI60" s="116"/>
      <c r="AJ60" s="116"/>
      <c r="AK60" s="8"/>
    </row>
    <row r="61" spans="1:37" ht="30" customHeight="1" x14ac:dyDescent="0.25">
      <c r="A61" s="298"/>
      <c r="B61" s="298"/>
      <c r="C61" s="298"/>
      <c r="D61" s="304"/>
      <c r="E61" s="305"/>
      <c r="F61" s="305"/>
      <c r="G61" s="305"/>
      <c r="H61" s="305"/>
      <c r="I61" s="305"/>
      <c r="J61" s="306"/>
      <c r="K61" s="298"/>
      <c r="L61" s="298"/>
      <c r="M61" s="298"/>
      <c r="N61" s="298"/>
      <c r="O61" s="298"/>
      <c r="P61" s="120"/>
      <c r="Q61" s="120"/>
      <c r="R61" s="120"/>
      <c r="S61" s="120"/>
      <c r="T61" s="120"/>
      <c r="U61" s="7"/>
      <c r="V61" s="7"/>
      <c r="W61" s="7"/>
      <c r="X61" s="299" t="str">
        <f t="shared" si="0"/>
        <v/>
      </c>
      <c r="Y61" s="300"/>
      <c r="Z61" s="117"/>
      <c r="AA61" s="117"/>
      <c r="AB61" s="115"/>
      <c r="AC61" s="115"/>
      <c r="AD61" s="116"/>
      <c r="AE61" s="116"/>
      <c r="AF61" s="116"/>
      <c r="AG61" s="116"/>
      <c r="AH61" s="116"/>
      <c r="AI61" s="116"/>
      <c r="AJ61" s="116"/>
      <c r="AK61" s="8"/>
    </row>
    <row r="62" spans="1:37" ht="30" customHeight="1" x14ac:dyDescent="0.25">
      <c r="A62" s="298"/>
      <c r="B62" s="298"/>
      <c r="C62" s="298"/>
      <c r="D62" s="304"/>
      <c r="E62" s="305"/>
      <c r="F62" s="305"/>
      <c r="G62" s="305"/>
      <c r="H62" s="305"/>
      <c r="I62" s="305"/>
      <c r="J62" s="306"/>
      <c r="K62" s="298"/>
      <c r="L62" s="298"/>
      <c r="M62" s="298"/>
      <c r="N62" s="298"/>
      <c r="O62" s="298"/>
      <c r="P62" s="120"/>
      <c r="Q62" s="120"/>
      <c r="R62" s="120"/>
      <c r="S62" s="120"/>
      <c r="T62" s="120"/>
      <c r="U62" s="7"/>
      <c r="V62" s="7"/>
      <c r="W62" s="7"/>
      <c r="X62" s="299" t="str">
        <f t="shared" si="0"/>
        <v/>
      </c>
      <c r="Y62" s="300"/>
      <c r="Z62" s="117"/>
      <c r="AA62" s="117"/>
      <c r="AB62" s="115"/>
      <c r="AC62" s="115"/>
      <c r="AD62" s="116"/>
      <c r="AE62" s="116"/>
      <c r="AF62" s="116"/>
      <c r="AG62" s="116"/>
      <c r="AH62" s="116"/>
      <c r="AI62" s="116"/>
      <c r="AJ62" s="116"/>
      <c r="AK62" s="8"/>
    </row>
    <row r="63" spans="1:37" ht="30" customHeight="1" x14ac:dyDescent="0.25">
      <c r="A63" s="298"/>
      <c r="B63" s="298"/>
      <c r="C63" s="298"/>
      <c r="D63" s="304"/>
      <c r="E63" s="305"/>
      <c r="F63" s="305"/>
      <c r="G63" s="305"/>
      <c r="H63" s="305"/>
      <c r="I63" s="305"/>
      <c r="J63" s="306"/>
      <c r="K63" s="298"/>
      <c r="L63" s="298"/>
      <c r="M63" s="298"/>
      <c r="N63" s="298"/>
      <c r="O63" s="298"/>
      <c r="P63" s="120"/>
      <c r="Q63" s="120"/>
      <c r="R63" s="120"/>
      <c r="S63" s="120"/>
      <c r="T63" s="120"/>
      <c r="U63" s="7"/>
      <c r="V63" s="7"/>
      <c r="W63" s="7"/>
      <c r="X63" s="299" t="str">
        <f t="shared" si="0"/>
        <v/>
      </c>
      <c r="Y63" s="300"/>
      <c r="Z63" s="117"/>
      <c r="AA63" s="117"/>
      <c r="AB63" s="115"/>
      <c r="AC63" s="115"/>
      <c r="AD63" s="116"/>
      <c r="AE63" s="116"/>
      <c r="AF63" s="116"/>
      <c r="AG63" s="116"/>
      <c r="AH63" s="116"/>
      <c r="AI63" s="116"/>
      <c r="AJ63" s="116"/>
      <c r="AK63" s="8"/>
    </row>
    <row r="64" spans="1:37" ht="30" customHeight="1" x14ac:dyDescent="0.25">
      <c r="A64" s="298"/>
      <c r="B64" s="298"/>
      <c r="C64" s="298"/>
      <c r="D64" s="304"/>
      <c r="E64" s="305"/>
      <c r="F64" s="305"/>
      <c r="G64" s="305"/>
      <c r="H64" s="305"/>
      <c r="I64" s="305"/>
      <c r="J64" s="306"/>
      <c r="K64" s="298"/>
      <c r="L64" s="298"/>
      <c r="M64" s="298"/>
      <c r="N64" s="298"/>
      <c r="O64" s="298"/>
      <c r="P64" s="120"/>
      <c r="Q64" s="120"/>
      <c r="R64" s="120"/>
      <c r="S64" s="120"/>
      <c r="T64" s="120"/>
      <c r="U64" s="7"/>
      <c r="V64" s="7"/>
      <c r="W64" s="7"/>
      <c r="X64" s="299" t="str">
        <f t="shared" si="0"/>
        <v/>
      </c>
      <c r="Y64" s="300"/>
      <c r="Z64" s="117"/>
      <c r="AA64" s="117"/>
      <c r="AB64" s="115"/>
      <c r="AC64" s="115"/>
      <c r="AD64" s="116"/>
      <c r="AE64" s="116"/>
      <c r="AF64" s="116"/>
      <c r="AG64" s="116"/>
      <c r="AH64" s="116"/>
      <c r="AI64" s="116"/>
      <c r="AJ64" s="116"/>
      <c r="AK64" s="8"/>
    </row>
    <row r="65" spans="1:37" ht="30" customHeight="1" x14ac:dyDescent="0.25">
      <c r="A65" s="298"/>
      <c r="B65" s="298"/>
      <c r="C65" s="298"/>
      <c r="D65" s="304"/>
      <c r="E65" s="305"/>
      <c r="F65" s="305"/>
      <c r="G65" s="305"/>
      <c r="H65" s="305"/>
      <c r="I65" s="305"/>
      <c r="J65" s="306"/>
      <c r="K65" s="298"/>
      <c r="L65" s="298"/>
      <c r="M65" s="298"/>
      <c r="N65" s="298"/>
      <c r="O65" s="298"/>
      <c r="P65" s="120"/>
      <c r="Q65" s="120"/>
      <c r="R65" s="120"/>
      <c r="S65" s="120"/>
      <c r="T65" s="120"/>
      <c r="U65" s="7"/>
      <c r="V65" s="7"/>
      <c r="W65" s="7"/>
      <c r="X65" s="299" t="str">
        <f t="shared" si="0"/>
        <v/>
      </c>
      <c r="Y65" s="300"/>
      <c r="Z65" s="117"/>
      <c r="AA65" s="117"/>
      <c r="AB65" s="115"/>
      <c r="AC65" s="115"/>
      <c r="AD65" s="116"/>
      <c r="AE65" s="116"/>
      <c r="AF65" s="116"/>
      <c r="AG65" s="116"/>
      <c r="AH65" s="116"/>
      <c r="AI65" s="116"/>
      <c r="AJ65" s="116"/>
      <c r="AK65" s="8"/>
    </row>
    <row r="66" spans="1:37" ht="30" customHeight="1" x14ac:dyDescent="0.25">
      <c r="A66" s="298"/>
      <c r="B66" s="298"/>
      <c r="C66" s="298"/>
      <c r="D66" s="301"/>
      <c r="E66" s="302"/>
      <c r="F66" s="303"/>
      <c r="G66" s="301"/>
      <c r="H66" s="302"/>
      <c r="I66" s="302"/>
      <c r="J66" s="303"/>
      <c r="K66" s="298"/>
      <c r="L66" s="298"/>
      <c r="M66" s="298"/>
      <c r="N66" s="298"/>
      <c r="O66" s="298"/>
      <c r="P66" s="120"/>
      <c r="Q66" s="120"/>
      <c r="R66" s="120"/>
      <c r="S66" s="120"/>
      <c r="T66" s="120"/>
      <c r="U66" s="7"/>
      <c r="V66" s="7"/>
      <c r="W66" s="7"/>
      <c r="X66" s="299" t="str">
        <f t="shared" si="0"/>
        <v/>
      </c>
      <c r="Y66" s="300"/>
      <c r="Z66" s="117"/>
      <c r="AA66" s="117"/>
      <c r="AB66" s="115"/>
      <c r="AC66" s="115"/>
      <c r="AD66" s="116"/>
      <c r="AE66" s="116"/>
      <c r="AF66" s="116"/>
      <c r="AG66" s="116"/>
      <c r="AH66" s="116"/>
      <c r="AI66" s="116"/>
      <c r="AJ66" s="116"/>
      <c r="AK66" s="8"/>
    </row>
    <row r="67" spans="1:37" ht="30" customHeight="1" x14ac:dyDescent="0.25">
      <c r="A67" s="298"/>
      <c r="B67" s="298"/>
      <c r="C67" s="298"/>
      <c r="D67" s="301"/>
      <c r="E67" s="302"/>
      <c r="F67" s="303"/>
      <c r="G67" s="301"/>
      <c r="H67" s="302"/>
      <c r="I67" s="302"/>
      <c r="J67" s="303"/>
      <c r="K67" s="298"/>
      <c r="L67" s="298"/>
      <c r="M67" s="298"/>
      <c r="N67" s="298"/>
      <c r="O67" s="298"/>
      <c r="P67" s="120"/>
      <c r="Q67" s="120"/>
      <c r="R67" s="120"/>
      <c r="S67" s="120"/>
      <c r="T67" s="120"/>
      <c r="U67" s="7"/>
      <c r="V67" s="7"/>
      <c r="W67" s="7"/>
      <c r="X67" s="299" t="str">
        <f t="shared" si="0"/>
        <v/>
      </c>
      <c r="Y67" s="300"/>
      <c r="Z67" s="117"/>
      <c r="AA67" s="117"/>
      <c r="AB67" s="115"/>
      <c r="AC67" s="115"/>
      <c r="AD67" s="116"/>
      <c r="AE67" s="116"/>
      <c r="AF67" s="116"/>
      <c r="AG67" s="116"/>
      <c r="AH67" s="116"/>
      <c r="AI67" s="116"/>
      <c r="AJ67" s="116"/>
      <c r="AK67" s="8"/>
    </row>
    <row r="68" spans="1:37" ht="30" customHeight="1" x14ac:dyDescent="0.25">
      <c r="A68" s="298"/>
      <c r="B68" s="298"/>
      <c r="C68" s="298"/>
      <c r="D68" s="301"/>
      <c r="E68" s="302"/>
      <c r="F68" s="303"/>
      <c r="G68" s="301"/>
      <c r="H68" s="302"/>
      <c r="I68" s="302"/>
      <c r="J68" s="303"/>
      <c r="K68" s="298"/>
      <c r="L68" s="298"/>
      <c r="M68" s="298"/>
      <c r="N68" s="298"/>
      <c r="O68" s="298"/>
      <c r="P68" s="120"/>
      <c r="Q68" s="120"/>
      <c r="R68" s="120"/>
      <c r="S68" s="120"/>
      <c r="T68" s="120"/>
      <c r="U68" s="7"/>
      <c r="V68" s="7"/>
      <c r="W68" s="7"/>
      <c r="X68" s="299" t="str">
        <f t="shared" si="0"/>
        <v/>
      </c>
      <c r="Y68" s="300"/>
      <c r="Z68" s="117"/>
      <c r="AA68" s="117"/>
      <c r="AB68" s="115"/>
      <c r="AC68" s="115"/>
      <c r="AD68" s="116"/>
      <c r="AE68" s="116"/>
      <c r="AF68" s="116"/>
      <c r="AG68" s="116"/>
      <c r="AH68" s="116"/>
      <c r="AI68" s="116"/>
      <c r="AJ68" s="116"/>
      <c r="AK68" s="8"/>
    </row>
    <row r="69" spans="1:37" ht="30" customHeight="1" x14ac:dyDescent="0.25">
      <c r="A69" s="298"/>
      <c r="B69" s="298"/>
      <c r="C69" s="298"/>
      <c r="D69" s="301"/>
      <c r="E69" s="302"/>
      <c r="F69" s="303"/>
      <c r="G69" s="301"/>
      <c r="H69" s="302"/>
      <c r="I69" s="302"/>
      <c r="J69" s="303"/>
      <c r="K69" s="298"/>
      <c r="L69" s="298"/>
      <c r="M69" s="298"/>
      <c r="N69" s="298"/>
      <c r="O69" s="298"/>
      <c r="P69" s="120"/>
      <c r="Q69" s="120"/>
      <c r="R69" s="120"/>
      <c r="S69" s="120"/>
      <c r="T69" s="120"/>
      <c r="U69" s="7"/>
      <c r="V69" s="7"/>
      <c r="W69" s="7"/>
      <c r="X69" s="299" t="str">
        <f t="shared" si="0"/>
        <v/>
      </c>
      <c r="Y69" s="300"/>
      <c r="Z69" s="117"/>
      <c r="AA69" s="117"/>
      <c r="AB69" s="115"/>
      <c r="AC69" s="115"/>
      <c r="AD69" s="116"/>
      <c r="AE69" s="116"/>
      <c r="AF69" s="116"/>
      <c r="AG69" s="116"/>
      <c r="AH69" s="116"/>
      <c r="AI69" s="116"/>
      <c r="AJ69" s="116"/>
      <c r="AK69" s="8"/>
    </row>
    <row r="70" spans="1:37" ht="30" customHeight="1" x14ac:dyDescent="0.25">
      <c r="A70" s="298"/>
      <c r="B70" s="298"/>
      <c r="C70" s="298"/>
      <c r="D70" s="301"/>
      <c r="E70" s="302"/>
      <c r="F70" s="303"/>
      <c r="G70" s="301"/>
      <c r="H70" s="302"/>
      <c r="I70" s="302"/>
      <c r="J70" s="303"/>
      <c r="K70" s="298"/>
      <c r="L70" s="298"/>
      <c r="M70" s="298"/>
      <c r="N70" s="298"/>
      <c r="O70" s="298"/>
      <c r="P70" s="120"/>
      <c r="Q70" s="120"/>
      <c r="R70" s="120"/>
      <c r="S70" s="120"/>
      <c r="T70" s="120"/>
      <c r="U70" s="7"/>
      <c r="V70" s="7"/>
      <c r="W70" s="7"/>
      <c r="X70" s="299" t="str">
        <f t="shared" si="0"/>
        <v/>
      </c>
      <c r="Y70" s="300"/>
      <c r="Z70" s="117"/>
      <c r="AA70" s="117"/>
      <c r="AB70" s="115"/>
      <c r="AC70" s="115"/>
      <c r="AD70" s="116"/>
      <c r="AE70" s="116"/>
      <c r="AF70" s="116"/>
      <c r="AG70" s="116"/>
      <c r="AH70" s="116"/>
      <c r="AI70" s="116"/>
      <c r="AJ70" s="116"/>
      <c r="AK70" s="8"/>
    </row>
    <row r="71" spans="1:37" ht="30" customHeight="1" x14ac:dyDescent="0.25">
      <c r="A71" s="298"/>
      <c r="B71" s="298"/>
      <c r="C71" s="298"/>
      <c r="D71" s="301"/>
      <c r="E71" s="302"/>
      <c r="F71" s="303"/>
      <c r="G71" s="301"/>
      <c r="H71" s="302"/>
      <c r="I71" s="302"/>
      <c r="J71" s="303"/>
      <c r="K71" s="298"/>
      <c r="L71" s="298"/>
      <c r="M71" s="298"/>
      <c r="N71" s="298"/>
      <c r="O71" s="298"/>
      <c r="P71" s="120"/>
      <c r="Q71" s="120"/>
      <c r="R71" s="120"/>
      <c r="S71" s="120"/>
      <c r="T71" s="120"/>
      <c r="U71" s="7"/>
      <c r="V71" s="7"/>
      <c r="W71" s="7"/>
      <c r="X71" s="299" t="str">
        <f t="shared" si="0"/>
        <v/>
      </c>
      <c r="Y71" s="300"/>
      <c r="Z71" s="117"/>
      <c r="AA71" s="117"/>
      <c r="AB71" s="115"/>
      <c r="AC71" s="115"/>
      <c r="AD71" s="116"/>
      <c r="AE71" s="116"/>
      <c r="AF71" s="116"/>
      <c r="AG71" s="116"/>
      <c r="AH71" s="116"/>
      <c r="AI71" s="116"/>
      <c r="AJ71" s="116"/>
      <c r="AK71" s="8"/>
    </row>
    <row r="72" spans="1:37" ht="30" customHeight="1" x14ac:dyDescent="0.25">
      <c r="A72" s="298"/>
      <c r="B72" s="298"/>
      <c r="C72" s="298"/>
      <c r="D72" s="301"/>
      <c r="E72" s="302"/>
      <c r="F72" s="303"/>
      <c r="G72" s="301"/>
      <c r="H72" s="302"/>
      <c r="I72" s="302"/>
      <c r="J72" s="303"/>
      <c r="K72" s="298"/>
      <c r="L72" s="298"/>
      <c r="M72" s="298"/>
      <c r="N72" s="298"/>
      <c r="O72" s="298"/>
      <c r="P72" s="120"/>
      <c r="Q72" s="120"/>
      <c r="R72" s="120"/>
      <c r="S72" s="120"/>
      <c r="T72" s="120"/>
      <c r="U72" s="7"/>
      <c r="V72" s="7"/>
      <c r="W72" s="7"/>
      <c r="X72" s="299" t="str">
        <f t="shared" si="0"/>
        <v/>
      </c>
      <c r="Y72" s="300"/>
      <c r="Z72" s="117"/>
      <c r="AA72" s="117"/>
      <c r="AB72" s="115"/>
      <c r="AC72" s="115"/>
      <c r="AD72" s="116"/>
      <c r="AE72" s="116"/>
      <c r="AF72" s="116"/>
      <c r="AG72" s="116"/>
      <c r="AH72" s="116"/>
      <c r="AI72" s="116"/>
      <c r="AJ72" s="116"/>
      <c r="AK72" s="8"/>
    </row>
    <row r="73" spans="1:37" ht="30" customHeight="1" x14ac:dyDescent="0.25">
      <c r="A73" s="298"/>
      <c r="B73" s="298"/>
      <c r="C73" s="298"/>
      <c r="D73" s="301"/>
      <c r="E73" s="302"/>
      <c r="F73" s="303"/>
      <c r="G73" s="301"/>
      <c r="H73" s="302"/>
      <c r="I73" s="302"/>
      <c r="J73" s="303"/>
      <c r="K73" s="298"/>
      <c r="L73" s="298"/>
      <c r="M73" s="298"/>
      <c r="N73" s="298"/>
      <c r="O73" s="298"/>
      <c r="P73" s="120"/>
      <c r="Q73" s="120"/>
      <c r="R73" s="120"/>
      <c r="S73" s="120"/>
      <c r="T73" s="120"/>
      <c r="U73" s="7"/>
      <c r="V73" s="7"/>
      <c r="W73" s="7"/>
      <c r="X73" s="299" t="str">
        <f t="shared" si="0"/>
        <v/>
      </c>
      <c r="Y73" s="300"/>
      <c r="Z73" s="117"/>
      <c r="AA73" s="117"/>
      <c r="AB73" s="115"/>
      <c r="AC73" s="115"/>
      <c r="AD73" s="116"/>
      <c r="AE73" s="116"/>
      <c r="AF73" s="116"/>
      <c r="AG73" s="116"/>
      <c r="AH73" s="116"/>
      <c r="AI73" s="116"/>
      <c r="AJ73" s="116"/>
      <c r="AK73" s="8"/>
    </row>
    <row r="74" spans="1:37" ht="30" customHeight="1" x14ac:dyDescent="0.25">
      <c r="A74" s="298"/>
      <c r="B74" s="298"/>
      <c r="C74" s="298"/>
      <c r="D74" s="301"/>
      <c r="E74" s="302"/>
      <c r="F74" s="303"/>
      <c r="G74" s="301"/>
      <c r="H74" s="302"/>
      <c r="I74" s="302"/>
      <c r="J74" s="303"/>
      <c r="K74" s="298"/>
      <c r="L74" s="298"/>
      <c r="M74" s="298"/>
      <c r="N74" s="298"/>
      <c r="O74" s="298"/>
      <c r="P74" s="120"/>
      <c r="Q74" s="120"/>
      <c r="R74" s="120"/>
      <c r="S74" s="120"/>
      <c r="T74" s="120"/>
      <c r="U74" s="7"/>
      <c r="V74" s="7"/>
      <c r="W74" s="7"/>
      <c r="X74" s="299" t="str">
        <f t="shared" si="0"/>
        <v/>
      </c>
      <c r="Y74" s="300"/>
      <c r="Z74" s="117"/>
      <c r="AA74" s="117"/>
      <c r="AB74" s="115"/>
      <c r="AC74" s="115"/>
      <c r="AD74" s="116"/>
      <c r="AE74" s="116"/>
      <c r="AF74" s="116"/>
      <c r="AG74" s="116"/>
      <c r="AH74" s="116"/>
      <c r="AI74" s="116"/>
      <c r="AJ74" s="116"/>
      <c r="AK74" s="8"/>
    </row>
    <row r="75" spans="1:37" ht="30" customHeight="1" x14ac:dyDescent="0.25">
      <c r="A75" s="298"/>
      <c r="B75" s="298"/>
      <c r="C75" s="298"/>
      <c r="D75" s="301"/>
      <c r="E75" s="302"/>
      <c r="F75" s="303"/>
      <c r="G75" s="301"/>
      <c r="H75" s="302"/>
      <c r="I75" s="302"/>
      <c r="J75" s="303"/>
      <c r="K75" s="298"/>
      <c r="L75" s="298"/>
      <c r="M75" s="298"/>
      <c r="N75" s="298"/>
      <c r="O75" s="298"/>
      <c r="P75" s="120"/>
      <c r="Q75" s="120"/>
      <c r="R75" s="120"/>
      <c r="S75" s="120"/>
      <c r="T75" s="120"/>
      <c r="U75" s="7"/>
      <c r="V75" s="7"/>
      <c r="W75" s="7"/>
      <c r="X75" s="299" t="str">
        <f t="shared" si="0"/>
        <v/>
      </c>
      <c r="Y75" s="300"/>
      <c r="Z75" s="117"/>
      <c r="AA75" s="117"/>
      <c r="AB75" s="115"/>
      <c r="AC75" s="115"/>
      <c r="AD75" s="116"/>
      <c r="AE75" s="116"/>
      <c r="AF75" s="116"/>
      <c r="AG75" s="116"/>
      <c r="AH75" s="116"/>
      <c r="AI75" s="116"/>
      <c r="AJ75" s="116"/>
      <c r="AK75" s="8"/>
    </row>
    <row r="76" spans="1:37" ht="30" customHeight="1" x14ac:dyDescent="0.25">
      <c r="A76" s="298"/>
      <c r="B76" s="298"/>
      <c r="C76" s="298"/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120"/>
      <c r="Q76" s="120"/>
      <c r="R76" s="120"/>
      <c r="S76" s="120"/>
      <c r="T76" s="120"/>
      <c r="U76" s="7"/>
      <c r="V76" s="7"/>
      <c r="W76" s="7"/>
      <c r="X76" s="299" t="str">
        <f t="shared" si="0"/>
        <v/>
      </c>
      <c r="Y76" s="300"/>
      <c r="Z76" s="117"/>
      <c r="AA76" s="117"/>
      <c r="AB76" s="115"/>
      <c r="AC76" s="115"/>
      <c r="AD76" s="116"/>
      <c r="AE76" s="116"/>
      <c r="AF76" s="116"/>
      <c r="AG76" s="116"/>
      <c r="AH76" s="116"/>
      <c r="AI76" s="116"/>
      <c r="AJ76" s="116"/>
      <c r="AK76" s="8"/>
    </row>
    <row r="77" spans="1:37" ht="30" customHeight="1" x14ac:dyDescent="0.25">
      <c r="A77" s="298"/>
      <c r="B77" s="298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120"/>
      <c r="Q77" s="120"/>
      <c r="R77" s="120"/>
      <c r="S77" s="120"/>
      <c r="T77" s="120"/>
      <c r="U77" s="7"/>
      <c r="V77" s="7"/>
      <c r="W77" s="7"/>
      <c r="X77" s="299" t="str">
        <f t="shared" si="0"/>
        <v/>
      </c>
      <c r="Y77" s="300"/>
      <c r="Z77" s="117"/>
      <c r="AA77" s="117"/>
      <c r="AB77" s="115"/>
      <c r="AC77" s="115"/>
      <c r="AD77" s="116"/>
      <c r="AE77" s="116"/>
      <c r="AF77" s="116"/>
      <c r="AG77" s="116"/>
      <c r="AH77" s="116"/>
      <c r="AI77" s="116"/>
      <c r="AJ77" s="116"/>
      <c r="AK77" s="8"/>
    </row>
    <row r="78" spans="1:37" ht="30" customHeight="1" x14ac:dyDescent="0.25">
      <c r="A78" s="298"/>
      <c r="B78" s="298"/>
      <c r="C78" s="298"/>
      <c r="D78" s="298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120"/>
      <c r="Q78" s="120"/>
      <c r="R78" s="120"/>
      <c r="S78" s="120"/>
      <c r="T78" s="120"/>
      <c r="U78" s="7"/>
      <c r="V78" s="7"/>
      <c r="W78" s="7"/>
      <c r="X78" s="299" t="str">
        <f t="shared" si="0"/>
        <v/>
      </c>
      <c r="Y78" s="300"/>
      <c r="Z78" s="117"/>
      <c r="AA78" s="117"/>
      <c r="AB78" s="115"/>
      <c r="AC78" s="115"/>
      <c r="AD78" s="116"/>
      <c r="AE78" s="116"/>
      <c r="AF78" s="116"/>
      <c r="AG78" s="116"/>
      <c r="AH78" s="116"/>
      <c r="AI78" s="116"/>
      <c r="AJ78" s="116"/>
      <c r="AK78" s="8"/>
    </row>
    <row r="79" spans="1:37" ht="30" customHeight="1" x14ac:dyDescent="0.25">
      <c r="A79" s="298"/>
      <c r="B79" s="298"/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120"/>
      <c r="Q79" s="120"/>
      <c r="R79" s="120"/>
      <c r="S79" s="120"/>
      <c r="T79" s="120"/>
      <c r="U79" s="7"/>
      <c r="V79" s="7"/>
      <c r="W79" s="7"/>
      <c r="X79" s="299" t="str">
        <f t="shared" si="0"/>
        <v/>
      </c>
      <c r="Y79" s="300"/>
      <c r="Z79" s="117"/>
      <c r="AA79" s="117"/>
      <c r="AB79" s="115"/>
      <c r="AC79" s="115"/>
      <c r="AD79" s="116"/>
      <c r="AE79" s="116"/>
      <c r="AF79" s="116"/>
      <c r="AG79" s="116"/>
      <c r="AH79" s="116"/>
      <c r="AI79" s="116"/>
      <c r="AJ79" s="116"/>
      <c r="AK79" s="8"/>
    </row>
    <row r="80" spans="1:37" ht="30" customHeight="1" x14ac:dyDescent="0.25">
      <c r="A80" s="298"/>
      <c r="B80" s="298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120"/>
      <c r="Q80" s="120"/>
      <c r="R80" s="120"/>
      <c r="S80" s="120"/>
      <c r="T80" s="120"/>
      <c r="U80" s="7"/>
      <c r="V80" s="7"/>
      <c r="W80" s="7"/>
      <c r="X80" s="299" t="str">
        <f t="shared" ref="X80:X99" si="1">IF(AND(U80&gt;4,W80&gt;=6,W80&lt;10),"WD",IF(AND(U80&gt;4,W80=10),"PTC",IF(OR(W80="",U80=""),"","NA")))</f>
        <v/>
      </c>
      <c r="Y80" s="300"/>
      <c r="Z80" s="117"/>
      <c r="AA80" s="117"/>
      <c r="AB80" s="115"/>
      <c r="AC80" s="115"/>
      <c r="AD80" s="116"/>
      <c r="AE80" s="116"/>
      <c r="AF80" s="116"/>
      <c r="AG80" s="116"/>
      <c r="AH80" s="116"/>
      <c r="AI80" s="116"/>
      <c r="AJ80" s="116"/>
      <c r="AK80" s="8"/>
    </row>
    <row r="81" spans="1:37" ht="30" customHeight="1" x14ac:dyDescent="0.25">
      <c r="A81" s="298"/>
      <c r="B81" s="298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120"/>
      <c r="Q81" s="120"/>
      <c r="R81" s="120"/>
      <c r="S81" s="120"/>
      <c r="T81" s="120"/>
      <c r="U81" s="7"/>
      <c r="V81" s="7"/>
      <c r="W81" s="7"/>
      <c r="X81" s="299" t="str">
        <f t="shared" si="1"/>
        <v/>
      </c>
      <c r="Y81" s="300"/>
      <c r="Z81" s="117"/>
      <c r="AA81" s="117"/>
      <c r="AB81" s="115"/>
      <c r="AC81" s="115"/>
      <c r="AD81" s="116"/>
      <c r="AE81" s="116"/>
      <c r="AF81" s="116"/>
      <c r="AG81" s="116"/>
      <c r="AH81" s="116"/>
      <c r="AI81" s="116"/>
      <c r="AJ81" s="116"/>
      <c r="AK81" s="8"/>
    </row>
    <row r="82" spans="1:37" ht="30" customHeight="1" x14ac:dyDescent="0.25">
      <c r="A82" s="298"/>
      <c r="B82" s="298"/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120"/>
      <c r="Q82" s="120"/>
      <c r="R82" s="120"/>
      <c r="S82" s="120"/>
      <c r="T82" s="120"/>
      <c r="U82" s="7"/>
      <c r="V82" s="7"/>
      <c r="W82" s="7"/>
      <c r="X82" s="299" t="str">
        <f t="shared" si="1"/>
        <v/>
      </c>
      <c r="Y82" s="300"/>
      <c r="Z82" s="117"/>
      <c r="AA82" s="117"/>
      <c r="AB82" s="115"/>
      <c r="AC82" s="115"/>
      <c r="AD82" s="116"/>
      <c r="AE82" s="116"/>
      <c r="AF82" s="116"/>
      <c r="AG82" s="116"/>
      <c r="AH82" s="116"/>
      <c r="AI82" s="116"/>
      <c r="AJ82" s="116"/>
      <c r="AK82" s="8"/>
    </row>
    <row r="83" spans="1:37" ht="30" customHeight="1" x14ac:dyDescent="0.25">
      <c r="A83" s="298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120"/>
      <c r="Q83" s="120"/>
      <c r="R83" s="120"/>
      <c r="S83" s="120"/>
      <c r="T83" s="120"/>
      <c r="U83" s="7"/>
      <c r="V83" s="7"/>
      <c r="W83" s="7"/>
      <c r="X83" s="299" t="str">
        <f t="shared" si="1"/>
        <v/>
      </c>
      <c r="Y83" s="300"/>
      <c r="Z83" s="117"/>
      <c r="AA83" s="117"/>
      <c r="AB83" s="115"/>
      <c r="AC83" s="115"/>
      <c r="AD83" s="116"/>
      <c r="AE83" s="116"/>
      <c r="AF83" s="116"/>
      <c r="AG83" s="116"/>
      <c r="AH83" s="116"/>
      <c r="AI83" s="116"/>
      <c r="AJ83" s="116"/>
      <c r="AK83" s="8"/>
    </row>
    <row r="84" spans="1:37" ht="30" customHeight="1" x14ac:dyDescent="0.25">
      <c r="A84" s="298"/>
      <c r="B84" s="298"/>
      <c r="C84" s="298"/>
      <c r="D84" s="298"/>
      <c r="E84" s="298"/>
      <c r="F84" s="298"/>
      <c r="G84" s="298"/>
      <c r="H84" s="298"/>
      <c r="I84" s="298"/>
      <c r="J84" s="298"/>
      <c r="K84" s="298"/>
      <c r="L84" s="298"/>
      <c r="M84" s="298"/>
      <c r="N84" s="298"/>
      <c r="O84" s="298"/>
      <c r="P84" s="120"/>
      <c r="Q84" s="120"/>
      <c r="R84" s="120"/>
      <c r="S84" s="120"/>
      <c r="T84" s="120"/>
      <c r="U84" s="7"/>
      <c r="V84" s="7"/>
      <c r="W84" s="7"/>
      <c r="X84" s="299" t="str">
        <f t="shared" si="1"/>
        <v/>
      </c>
      <c r="Y84" s="300"/>
      <c r="Z84" s="117"/>
      <c r="AA84" s="117"/>
      <c r="AB84" s="115"/>
      <c r="AC84" s="115"/>
      <c r="AD84" s="116"/>
      <c r="AE84" s="116"/>
      <c r="AF84" s="116"/>
      <c r="AG84" s="116"/>
      <c r="AH84" s="116"/>
      <c r="AI84" s="116"/>
      <c r="AJ84" s="116"/>
      <c r="AK84" s="8"/>
    </row>
    <row r="85" spans="1:37" ht="30" customHeight="1" x14ac:dyDescent="0.25">
      <c r="A85" s="298"/>
      <c r="B85" s="298"/>
      <c r="C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  <c r="N85" s="298"/>
      <c r="O85" s="298"/>
      <c r="P85" s="120"/>
      <c r="Q85" s="120"/>
      <c r="R85" s="120"/>
      <c r="S85" s="120"/>
      <c r="T85" s="120"/>
      <c r="U85" s="7"/>
      <c r="V85" s="7"/>
      <c r="W85" s="7"/>
      <c r="X85" s="299" t="str">
        <f t="shared" si="1"/>
        <v/>
      </c>
      <c r="Y85" s="300"/>
      <c r="Z85" s="117"/>
      <c r="AA85" s="117"/>
      <c r="AB85" s="115"/>
      <c r="AC85" s="115"/>
      <c r="AD85" s="116"/>
      <c r="AE85" s="116"/>
      <c r="AF85" s="116"/>
      <c r="AG85" s="116"/>
      <c r="AH85" s="116"/>
      <c r="AI85" s="116"/>
      <c r="AJ85" s="116"/>
      <c r="AK85" s="8"/>
    </row>
    <row r="86" spans="1:37" ht="30" customHeight="1" x14ac:dyDescent="0.25">
      <c r="A86" s="298"/>
      <c r="B86" s="298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120"/>
      <c r="Q86" s="120"/>
      <c r="R86" s="120"/>
      <c r="S86" s="120"/>
      <c r="T86" s="120"/>
      <c r="U86" s="7"/>
      <c r="V86" s="7"/>
      <c r="W86" s="7"/>
      <c r="X86" s="299" t="str">
        <f t="shared" si="1"/>
        <v/>
      </c>
      <c r="Y86" s="300"/>
      <c r="Z86" s="117"/>
      <c r="AA86" s="117"/>
      <c r="AB86" s="115"/>
      <c r="AC86" s="115"/>
      <c r="AD86" s="116"/>
      <c r="AE86" s="116"/>
      <c r="AF86" s="116"/>
      <c r="AG86" s="116"/>
      <c r="AH86" s="116"/>
      <c r="AI86" s="116"/>
      <c r="AJ86" s="116"/>
      <c r="AK86" s="8"/>
    </row>
    <row r="87" spans="1:37" ht="30" customHeight="1" x14ac:dyDescent="0.25">
      <c r="A87" s="298"/>
      <c r="B87" s="298"/>
      <c r="C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  <c r="N87" s="298"/>
      <c r="O87" s="298"/>
      <c r="P87" s="120"/>
      <c r="Q87" s="120"/>
      <c r="R87" s="120"/>
      <c r="S87" s="120"/>
      <c r="T87" s="120"/>
      <c r="U87" s="7"/>
      <c r="V87" s="7"/>
      <c r="W87" s="7"/>
      <c r="X87" s="299" t="str">
        <f t="shared" si="1"/>
        <v/>
      </c>
      <c r="Y87" s="300"/>
      <c r="Z87" s="117"/>
      <c r="AA87" s="117"/>
      <c r="AB87" s="115"/>
      <c r="AC87" s="115"/>
      <c r="AD87" s="116"/>
      <c r="AE87" s="116"/>
      <c r="AF87" s="116"/>
      <c r="AG87" s="116"/>
      <c r="AH87" s="116"/>
      <c r="AI87" s="116"/>
      <c r="AJ87" s="116"/>
      <c r="AK87" s="8"/>
    </row>
    <row r="88" spans="1:37" ht="30" customHeight="1" x14ac:dyDescent="0.25">
      <c r="A88" s="298"/>
      <c r="B88" s="298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120"/>
      <c r="Q88" s="120"/>
      <c r="R88" s="120"/>
      <c r="S88" s="120"/>
      <c r="T88" s="120"/>
      <c r="U88" s="7"/>
      <c r="V88" s="7"/>
      <c r="W88" s="7"/>
      <c r="X88" s="299" t="str">
        <f t="shared" si="1"/>
        <v/>
      </c>
      <c r="Y88" s="300"/>
      <c r="Z88" s="117"/>
      <c r="AA88" s="117"/>
      <c r="AB88" s="115"/>
      <c r="AC88" s="115"/>
      <c r="AD88" s="116"/>
      <c r="AE88" s="116"/>
      <c r="AF88" s="116"/>
      <c r="AG88" s="116"/>
      <c r="AH88" s="116"/>
      <c r="AI88" s="116"/>
      <c r="AJ88" s="116"/>
      <c r="AK88" s="8"/>
    </row>
    <row r="89" spans="1:37" ht="30" customHeight="1" x14ac:dyDescent="0.25">
      <c r="A89" s="298"/>
      <c r="B89" s="298"/>
      <c r="C89" s="298"/>
      <c r="D89" s="298"/>
      <c r="E89" s="298"/>
      <c r="F89" s="298"/>
      <c r="G89" s="298"/>
      <c r="H89" s="298"/>
      <c r="I89" s="298"/>
      <c r="J89" s="298"/>
      <c r="K89" s="298"/>
      <c r="L89" s="298"/>
      <c r="M89" s="298"/>
      <c r="N89" s="298"/>
      <c r="O89" s="298"/>
      <c r="P89" s="120"/>
      <c r="Q89" s="120"/>
      <c r="R89" s="120"/>
      <c r="S89" s="120"/>
      <c r="T89" s="120"/>
      <c r="U89" s="7"/>
      <c r="V89" s="7"/>
      <c r="W89" s="7"/>
      <c r="X89" s="299" t="str">
        <f t="shared" si="1"/>
        <v/>
      </c>
      <c r="Y89" s="300"/>
      <c r="Z89" s="117"/>
      <c r="AA89" s="117"/>
      <c r="AB89" s="115"/>
      <c r="AC89" s="115"/>
      <c r="AD89" s="116"/>
      <c r="AE89" s="116"/>
      <c r="AF89" s="116"/>
      <c r="AG89" s="116"/>
      <c r="AH89" s="116"/>
      <c r="AI89" s="116"/>
      <c r="AJ89" s="116"/>
      <c r="AK89" s="8"/>
    </row>
    <row r="90" spans="1:37" ht="30" customHeight="1" x14ac:dyDescent="0.25">
      <c r="A90" s="298"/>
      <c r="B90" s="298"/>
      <c r="C90" s="298"/>
      <c r="D90" s="298"/>
      <c r="E90" s="298"/>
      <c r="F90" s="298"/>
      <c r="G90" s="298"/>
      <c r="H90" s="298"/>
      <c r="I90" s="298"/>
      <c r="J90" s="298"/>
      <c r="K90" s="298"/>
      <c r="L90" s="298"/>
      <c r="M90" s="298"/>
      <c r="N90" s="298"/>
      <c r="O90" s="298"/>
      <c r="P90" s="120"/>
      <c r="Q90" s="120"/>
      <c r="R90" s="120"/>
      <c r="S90" s="120"/>
      <c r="T90" s="120"/>
      <c r="U90" s="7"/>
      <c r="V90" s="7"/>
      <c r="W90" s="7"/>
      <c r="X90" s="299" t="str">
        <f t="shared" si="1"/>
        <v/>
      </c>
      <c r="Y90" s="300"/>
      <c r="Z90" s="117"/>
      <c r="AA90" s="117"/>
      <c r="AB90" s="115"/>
      <c r="AC90" s="115"/>
      <c r="AD90" s="116"/>
      <c r="AE90" s="116"/>
      <c r="AF90" s="116"/>
      <c r="AG90" s="116"/>
      <c r="AH90" s="116"/>
      <c r="AI90" s="116"/>
      <c r="AJ90" s="116"/>
      <c r="AK90" s="8"/>
    </row>
    <row r="91" spans="1:37" ht="30" customHeight="1" x14ac:dyDescent="0.25">
      <c r="A91" s="298"/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120"/>
      <c r="Q91" s="120"/>
      <c r="R91" s="120"/>
      <c r="S91" s="120"/>
      <c r="T91" s="120"/>
      <c r="U91" s="7"/>
      <c r="V91" s="7"/>
      <c r="W91" s="7"/>
      <c r="X91" s="299" t="str">
        <f t="shared" si="1"/>
        <v/>
      </c>
      <c r="Y91" s="300"/>
      <c r="Z91" s="117"/>
      <c r="AA91" s="117"/>
      <c r="AB91" s="115"/>
      <c r="AC91" s="115"/>
      <c r="AD91" s="116"/>
      <c r="AE91" s="116"/>
      <c r="AF91" s="116"/>
      <c r="AG91" s="116"/>
      <c r="AH91" s="116"/>
      <c r="AI91" s="116"/>
      <c r="AJ91" s="116"/>
      <c r="AK91" s="8"/>
    </row>
    <row r="92" spans="1:37" ht="30" customHeight="1" x14ac:dyDescent="0.25">
      <c r="A92" s="298"/>
      <c r="B92" s="298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120"/>
      <c r="Q92" s="120"/>
      <c r="R92" s="120"/>
      <c r="S92" s="120"/>
      <c r="T92" s="120"/>
      <c r="U92" s="7"/>
      <c r="V92" s="7"/>
      <c r="W92" s="7"/>
      <c r="X92" s="299" t="str">
        <f t="shared" si="1"/>
        <v/>
      </c>
      <c r="Y92" s="300"/>
      <c r="Z92" s="117"/>
      <c r="AA92" s="117"/>
      <c r="AB92" s="115"/>
      <c r="AC92" s="115"/>
      <c r="AD92" s="116"/>
      <c r="AE92" s="116"/>
      <c r="AF92" s="116"/>
      <c r="AG92" s="116"/>
      <c r="AH92" s="116"/>
      <c r="AI92" s="116"/>
      <c r="AJ92" s="116"/>
      <c r="AK92" s="8"/>
    </row>
    <row r="93" spans="1:37" ht="30" customHeight="1" x14ac:dyDescent="0.25">
      <c r="A93" s="298"/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120"/>
      <c r="Q93" s="120"/>
      <c r="R93" s="120"/>
      <c r="S93" s="120"/>
      <c r="T93" s="120"/>
      <c r="U93" s="7"/>
      <c r="V93" s="7"/>
      <c r="W93" s="7"/>
      <c r="X93" s="299" t="str">
        <f t="shared" si="1"/>
        <v/>
      </c>
      <c r="Y93" s="300"/>
      <c r="Z93" s="117"/>
      <c r="AA93" s="117"/>
      <c r="AB93" s="115"/>
      <c r="AC93" s="115"/>
      <c r="AD93" s="116"/>
      <c r="AE93" s="116"/>
      <c r="AF93" s="116"/>
      <c r="AG93" s="116"/>
      <c r="AH93" s="116"/>
      <c r="AI93" s="116"/>
      <c r="AJ93" s="116"/>
      <c r="AK93" s="8"/>
    </row>
    <row r="94" spans="1:37" ht="30" customHeight="1" x14ac:dyDescent="0.25">
      <c r="A94" s="298"/>
      <c r="B94" s="298"/>
      <c r="C94" s="298"/>
      <c r="D94" s="298"/>
      <c r="E94" s="298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120"/>
      <c r="Q94" s="120"/>
      <c r="R94" s="120"/>
      <c r="S94" s="120"/>
      <c r="T94" s="120"/>
      <c r="U94" s="7"/>
      <c r="V94" s="7"/>
      <c r="W94" s="7"/>
      <c r="X94" s="299" t="str">
        <f t="shared" si="1"/>
        <v/>
      </c>
      <c r="Y94" s="300"/>
      <c r="Z94" s="117"/>
      <c r="AA94" s="117"/>
      <c r="AB94" s="115"/>
      <c r="AC94" s="115"/>
      <c r="AD94" s="116"/>
      <c r="AE94" s="116"/>
      <c r="AF94" s="116"/>
      <c r="AG94" s="116"/>
      <c r="AH94" s="116"/>
      <c r="AI94" s="116"/>
      <c r="AJ94" s="116"/>
      <c r="AK94" s="8"/>
    </row>
    <row r="95" spans="1:37" ht="30" customHeight="1" x14ac:dyDescent="0.25">
      <c r="A95" s="298"/>
      <c r="B95" s="298"/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120"/>
      <c r="Q95" s="120"/>
      <c r="R95" s="120"/>
      <c r="S95" s="120"/>
      <c r="T95" s="120"/>
      <c r="U95" s="7"/>
      <c r="V95" s="7"/>
      <c r="W95" s="7"/>
      <c r="X95" s="299" t="str">
        <f t="shared" si="1"/>
        <v/>
      </c>
      <c r="Y95" s="300"/>
      <c r="Z95" s="117"/>
      <c r="AA95" s="117"/>
      <c r="AB95" s="115"/>
      <c r="AC95" s="115"/>
      <c r="AD95" s="116"/>
      <c r="AE95" s="116"/>
      <c r="AF95" s="116"/>
      <c r="AG95" s="116"/>
      <c r="AH95" s="116"/>
      <c r="AI95" s="116"/>
      <c r="AJ95" s="116"/>
      <c r="AK95" s="8"/>
    </row>
    <row r="96" spans="1:37" ht="30" customHeight="1" x14ac:dyDescent="0.25">
      <c r="A96" s="298"/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120"/>
      <c r="Q96" s="120"/>
      <c r="R96" s="120"/>
      <c r="S96" s="120"/>
      <c r="T96" s="120"/>
      <c r="U96" s="7"/>
      <c r="V96" s="7"/>
      <c r="W96" s="7"/>
      <c r="X96" s="299" t="str">
        <f t="shared" si="1"/>
        <v/>
      </c>
      <c r="Y96" s="300"/>
      <c r="Z96" s="117"/>
      <c r="AA96" s="117"/>
      <c r="AB96" s="115"/>
      <c r="AC96" s="115"/>
      <c r="AD96" s="116"/>
      <c r="AE96" s="116"/>
      <c r="AF96" s="116"/>
      <c r="AG96" s="116"/>
      <c r="AH96" s="116"/>
      <c r="AI96" s="116"/>
      <c r="AJ96" s="116"/>
      <c r="AK96" s="8"/>
    </row>
    <row r="97" spans="1:37" ht="30" customHeight="1" x14ac:dyDescent="0.25">
      <c r="A97" s="298"/>
      <c r="B97" s="298"/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120"/>
      <c r="Q97" s="120"/>
      <c r="R97" s="120"/>
      <c r="S97" s="120"/>
      <c r="T97" s="120"/>
      <c r="U97" s="7"/>
      <c r="V97" s="7"/>
      <c r="W97" s="7"/>
      <c r="X97" s="299" t="str">
        <f t="shared" si="1"/>
        <v/>
      </c>
      <c r="Y97" s="300"/>
      <c r="Z97" s="117"/>
      <c r="AA97" s="117"/>
      <c r="AB97" s="115"/>
      <c r="AC97" s="115"/>
      <c r="AD97" s="116"/>
      <c r="AE97" s="116"/>
      <c r="AF97" s="116"/>
      <c r="AG97" s="116"/>
      <c r="AH97" s="116"/>
      <c r="AI97" s="116"/>
      <c r="AJ97" s="116"/>
      <c r="AK97" s="8"/>
    </row>
    <row r="98" spans="1:37" ht="30" customHeight="1" x14ac:dyDescent="0.25">
      <c r="A98" s="298"/>
      <c r="B98" s="298"/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120"/>
      <c r="Q98" s="120"/>
      <c r="R98" s="120"/>
      <c r="S98" s="120"/>
      <c r="T98" s="120"/>
      <c r="U98" s="7"/>
      <c r="V98" s="7"/>
      <c r="W98" s="7"/>
      <c r="X98" s="299" t="str">
        <f t="shared" si="1"/>
        <v/>
      </c>
      <c r="Y98" s="300"/>
      <c r="Z98" s="117"/>
      <c r="AA98" s="117"/>
      <c r="AB98" s="115"/>
      <c r="AC98" s="115"/>
      <c r="AD98" s="116"/>
      <c r="AE98" s="116"/>
      <c r="AF98" s="116"/>
      <c r="AG98" s="116"/>
      <c r="AH98" s="116"/>
      <c r="AI98" s="116"/>
      <c r="AJ98" s="116"/>
      <c r="AK98" s="8"/>
    </row>
    <row r="99" spans="1:37" ht="30" customHeight="1" x14ac:dyDescent="0.25">
      <c r="A99" s="298"/>
      <c r="B99" s="298"/>
      <c r="C99" s="298"/>
      <c r="D99" s="298"/>
      <c r="E99" s="298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120"/>
      <c r="Q99" s="120"/>
      <c r="R99" s="120"/>
      <c r="S99" s="120"/>
      <c r="T99" s="120"/>
      <c r="U99" s="7"/>
      <c r="V99" s="7"/>
      <c r="W99" s="7"/>
      <c r="X99" s="299" t="str">
        <f t="shared" si="1"/>
        <v/>
      </c>
      <c r="Y99" s="300"/>
      <c r="Z99" s="117"/>
      <c r="AA99" s="117"/>
      <c r="AB99" s="115"/>
      <c r="AC99" s="115"/>
      <c r="AD99" s="116"/>
      <c r="AE99" s="116"/>
      <c r="AF99" s="116"/>
      <c r="AG99" s="116"/>
      <c r="AH99" s="116"/>
      <c r="AI99" s="116"/>
      <c r="AJ99" s="116"/>
      <c r="AK99" s="8"/>
    </row>
  </sheetData>
  <mergeCells count="766">
    <mergeCell ref="A5:E5"/>
    <mergeCell ref="F5:M5"/>
    <mergeCell ref="N5:Q5"/>
    <mergeCell ref="R5:Y5"/>
    <mergeCell ref="Z5:AC5"/>
    <mergeCell ref="AD5:AK5"/>
    <mergeCell ref="A1:G2"/>
    <mergeCell ref="H1:AC2"/>
    <mergeCell ref="AD1:AK2"/>
    <mergeCell ref="A3:AK3"/>
    <mergeCell ref="A4:E4"/>
    <mergeCell ref="F4:M4"/>
    <mergeCell ref="N4:Q4"/>
    <mergeCell ref="R4:Y4"/>
    <mergeCell ref="Z4:AC4"/>
    <mergeCell ref="AD4:AK4"/>
    <mergeCell ref="A7:E7"/>
    <mergeCell ref="F7:M7"/>
    <mergeCell ref="N7:Q7"/>
    <mergeCell ref="R7:Y7"/>
    <mergeCell ref="Z7:AG7"/>
    <mergeCell ref="AH7:AK7"/>
    <mergeCell ref="A6:E6"/>
    <mergeCell ref="F6:M6"/>
    <mergeCell ref="N6:Q6"/>
    <mergeCell ref="R6:Y6"/>
    <mergeCell ref="Z6:AC6"/>
    <mergeCell ref="AD6:AK6"/>
    <mergeCell ref="A8:AK8"/>
    <mergeCell ref="A9:AK9"/>
    <mergeCell ref="A10:H10"/>
    <mergeCell ref="I10:J10"/>
    <mergeCell ref="L10:R10"/>
    <mergeCell ref="S10:T10"/>
    <mergeCell ref="V10:AB10"/>
    <mergeCell ref="AC10:AD10"/>
    <mergeCell ref="AF10:AJ10"/>
    <mergeCell ref="W14:W15"/>
    <mergeCell ref="X14:Y15"/>
    <mergeCell ref="Z14:AC14"/>
    <mergeCell ref="AD14:AJ15"/>
    <mergeCell ref="AK14:AK15"/>
    <mergeCell ref="Z15:AA15"/>
    <mergeCell ref="AB15:AC15"/>
    <mergeCell ref="AE11:AK11"/>
    <mergeCell ref="A12:AK12"/>
    <mergeCell ref="A13:W13"/>
    <mergeCell ref="X13:AJ13"/>
    <mergeCell ref="A14:C15"/>
    <mergeCell ref="D14:J15"/>
    <mergeCell ref="K14:O15"/>
    <mergeCell ref="P14:T15"/>
    <mergeCell ref="U14:U15"/>
    <mergeCell ref="V14:V15"/>
    <mergeCell ref="A11:H11"/>
    <mergeCell ref="I11:J11"/>
    <mergeCell ref="L11:R11"/>
    <mergeCell ref="S11:T11"/>
    <mergeCell ref="V11:AB11"/>
    <mergeCell ref="AC11:AD11"/>
    <mergeCell ref="AB16:AC16"/>
    <mergeCell ref="AD16:AJ16"/>
    <mergeCell ref="A17:C17"/>
    <mergeCell ref="D17:J17"/>
    <mergeCell ref="K17:O17"/>
    <mergeCell ref="P17:T17"/>
    <mergeCell ref="X17:Y17"/>
    <mergeCell ref="Z17:AA17"/>
    <mergeCell ref="AB17:AC17"/>
    <mergeCell ref="AD17:AJ17"/>
    <mergeCell ref="A16:C16"/>
    <mergeCell ref="D16:J16"/>
    <mergeCell ref="K16:O16"/>
    <mergeCell ref="P16:T16"/>
    <mergeCell ref="X16:Y16"/>
    <mergeCell ref="Z16:AA16"/>
    <mergeCell ref="AB18:AC18"/>
    <mergeCell ref="AD18:AJ18"/>
    <mergeCell ref="A19:C19"/>
    <mergeCell ref="D19:J19"/>
    <mergeCell ref="K19:O19"/>
    <mergeCell ref="P19:T19"/>
    <mergeCell ref="X19:Y19"/>
    <mergeCell ref="Z19:AA19"/>
    <mergeCell ref="AB19:AC19"/>
    <mergeCell ref="AD19:AJ19"/>
    <mergeCell ref="A18:C18"/>
    <mergeCell ref="D18:J18"/>
    <mergeCell ref="K18:O18"/>
    <mergeCell ref="P18:T18"/>
    <mergeCell ref="X18:Y18"/>
    <mergeCell ref="Z18:AA18"/>
    <mergeCell ref="AB20:AC20"/>
    <mergeCell ref="AD20:AJ20"/>
    <mergeCell ref="A21:C21"/>
    <mergeCell ref="D21:J21"/>
    <mergeCell ref="K21:O21"/>
    <mergeCell ref="P21:T21"/>
    <mergeCell ref="X21:Y21"/>
    <mergeCell ref="Z21:AA21"/>
    <mergeCell ref="AB21:AC21"/>
    <mergeCell ref="AD21:AJ21"/>
    <mergeCell ref="A20:C20"/>
    <mergeCell ref="D20:J20"/>
    <mergeCell ref="K20:O20"/>
    <mergeCell ref="P20:T20"/>
    <mergeCell ref="X20:Y20"/>
    <mergeCell ref="Z20:AA20"/>
    <mergeCell ref="AB22:AC22"/>
    <mergeCell ref="AD22:AJ22"/>
    <mergeCell ref="A23:C23"/>
    <mergeCell ref="D23:J23"/>
    <mergeCell ref="K23:O23"/>
    <mergeCell ref="P23:T23"/>
    <mergeCell ref="X23:Y23"/>
    <mergeCell ref="Z23:AA23"/>
    <mergeCell ref="AB23:AC23"/>
    <mergeCell ref="AD23:AJ23"/>
    <mergeCell ref="A22:C22"/>
    <mergeCell ref="D22:J22"/>
    <mergeCell ref="K22:O22"/>
    <mergeCell ref="P22:T22"/>
    <mergeCell ref="X22:Y22"/>
    <mergeCell ref="Z22:AA22"/>
    <mergeCell ref="AB24:AC24"/>
    <mergeCell ref="AD24:AJ24"/>
    <mergeCell ref="A25:C25"/>
    <mergeCell ref="D25:J25"/>
    <mergeCell ref="K25:O25"/>
    <mergeCell ref="P25:T25"/>
    <mergeCell ref="X25:Y25"/>
    <mergeCell ref="Z25:AA25"/>
    <mergeCell ref="AB25:AC25"/>
    <mergeCell ref="AD25:AJ25"/>
    <mergeCell ref="A24:C24"/>
    <mergeCell ref="D24:J24"/>
    <mergeCell ref="K24:O24"/>
    <mergeCell ref="P24:T24"/>
    <mergeCell ref="X24:Y24"/>
    <mergeCell ref="Z24:AA24"/>
    <mergeCell ref="AB26:AC26"/>
    <mergeCell ref="AD26:AJ26"/>
    <mergeCell ref="A27:C27"/>
    <mergeCell ref="D27:J27"/>
    <mergeCell ref="K27:O27"/>
    <mergeCell ref="P27:T27"/>
    <mergeCell ref="X27:Y27"/>
    <mergeCell ref="Z27:AA27"/>
    <mergeCell ref="AB27:AC27"/>
    <mergeCell ref="AD27:AJ27"/>
    <mergeCell ref="A26:C26"/>
    <mergeCell ref="D26:J26"/>
    <mergeCell ref="K26:O26"/>
    <mergeCell ref="P26:T26"/>
    <mergeCell ref="X26:Y26"/>
    <mergeCell ref="Z26:AA26"/>
    <mergeCell ref="AB28:AC28"/>
    <mergeCell ref="AD28:AJ28"/>
    <mergeCell ref="A29:C29"/>
    <mergeCell ref="D29:J29"/>
    <mergeCell ref="K29:O29"/>
    <mergeCell ref="P29:T29"/>
    <mergeCell ref="X29:Y29"/>
    <mergeCell ref="Z29:AA29"/>
    <mergeCell ref="AB29:AC29"/>
    <mergeCell ref="AD29:AJ29"/>
    <mergeCell ref="A28:C28"/>
    <mergeCell ref="D28:J28"/>
    <mergeCell ref="K28:O28"/>
    <mergeCell ref="P28:T28"/>
    <mergeCell ref="X28:Y28"/>
    <mergeCell ref="Z28:AA28"/>
    <mergeCell ref="AB30:AC30"/>
    <mergeCell ref="AD30:AJ30"/>
    <mergeCell ref="A31:C31"/>
    <mergeCell ref="D31:J31"/>
    <mergeCell ref="K31:O31"/>
    <mergeCell ref="P31:T31"/>
    <mergeCell ref="X31:Y31"/>
    <mergeCell ref="Z31:AA31"/>
    <mergeCell ref="AB31:AC31"/>
    <mergeCell ref="AD31:AJ31"/>
    <mergeCell ref="A30:C30"/>
    <mergeCell ref="D30:J30"/>
    <mergeCell ref="K30:O30"/>
    <mergeCell ref="P30:T30"/>
    <mergeCell ref="X30:Y30"/>
    <mergeCell ref="Z30:AA30"/>
    <mergeCell ref="AB32:AC32"/>
    <mergeCell ref="AD32:AJ32"/>
    <mergeCell ref="A33:C33"/>
    <mergeCell ref="D33:J33"/>
    <mergeCell ref="K33:O33"/>
    <mergeCell ref="P33:T33"/>
    <mergeCell ref="X33:Y33"/>
    <mergeCell ref="Z33:AA33"/>
    <mergeCell ref="AB33:AC33"/>
    <mergeCell ref="AD33:AJ33"/>
    <mergeCell ref="A32:C32"/>
    <mergeCell ref="D32:J32"/>
    <mergeCell ref="K32:O32"/>
    <mergeCell ref="P32:T32"/>
    <mergeCell ref="X32:Y32"/>
    <mergeCell ref="Z32:AA32"/>
    <mergeCell ref="AB34:AC34"/>
    <mergeCell ref="AD34:AJ34"/>
    <mergeCell ref="A35:C35"/>
    <mergeCell ref="D35:J35"/>
    <mergeCell ref="K35:O35"/>
    <mergeCell ref="P35:T35"/>
    <mergeCell ref="X35:Y35"/>
    <mergeCell ref="Z35:AA35"/>
    <mergeCell ref="AB35:AC35"/>
    <mergeCell ref="AD35:AJ35"/>
    <mergeCell ref="A34:C34"/>
    <mergeCell ref="D34:J34"/>
    <mergeCell ref="K34:O34"/>
    <mergeCell ref="P34:T34"/>
    <mergeCell ref="X34:Y34"/>
    <mergeCell ref="Z34:AA34"/>
    <mergeCell ref="AB36:AC36"/>
    <mergeCell ref="AD36:AJ36"/>
    <mergeCell ref="A37:C37"/>
    <mergeCell ref="D37:J37"/>
    <mergeCell ref="K37:O37"/>
    <mergeCell ref="P37:T37"/>
    <mergeCell ref="X37:Y37"/>
    <mergeCell ref="Z37:AA37"/>
    <mergeCell ref="AB37:AC37"/>
    <mergeCell ref="AD37:AJ37"/>
    <mergeCell ref="A36:C36"/>
    <mergeCell ref="D36:J36"/>
    <mergeCell ref="K36:O36"/>
    <mergeCell ref="P36:T36"/>
    <mergeCell ref="X36:Y36"/>
    <mergeCell ref="Z36:AA36"/>
    <mergeCell ref="AB38:AC38"/>
    <mergeCell ref="AD38:AJ38"/>
    <mergeCell ref="A39:C39"/>
    <mergeCell ref="D39:J39"/>
    <mergeCell ref="K39:O39"/>
    <mergeCell ref="P39:T39"/>
    <mergeCell ref="X39:Y39"/>
    <mergeCell ref="Z39:AA39"/>
    <mergeCell ref="AB39:AC39"/>
    <mergeCell ref="AD39:AJ39"/>
    <mergeCell ref="A38:C38"/>
    <mergeCell ref="D38:J38"/>
    <mergeCell ref="K38:O38"/>
    <mergeCell ref="P38:T38"/>
    <mergeCell ref="X38:Y38"/>
    <mergeCell ref="Z38:AA38"/>
    <mergeCell ref="AB40:AC40"/>
    <mergeCell ref="AD40:AJ40"/>
    <mergeCell ref="A41:C41"/>
    <mergeCell ref="D41:J41"/>
    <mergeCell ref="K41:O41"/>
    <mergeCell ref="P41:T41"/>
    <mergeCell ref="X41:Y41"/>
    <mergeCell ref="Z41:AA41"/>
    <mergeCell ref="AB41:AC41"/>
    <mergeCell ref="AD41:AJ41"/>
    <mergeCell ref="A40:C40"/>
    <mergeCell ref="D40:J40"/>
    <mergeCell ref="K40:O40"/>
    <mergeCell ref="P40:T40"/>
    <mergeCell ref="X40:Y40"/>
    <mergeCell ref="Z40:AA40"/>
    <mergeCell ref="AB42:AC42"/>
    <mergeCell ref="AD42:AJ42"/>
    <mergeCell ref="A43:C43"/>
    <mergeCell ref="D43:J43"/>
    <mergeCell ref="K43:O43"/>
    <mergeCell ref="P43:T43"/>
    <mergeCell ref="X43:Y43"/>
    <mergeCell ref="Z43:AA43"/>
    <mergeCell ref="AB43:AC43"/>
    <mergeCell ref="AD43:AJ43"/>
    <mergeCell ref="A42:C42"/>
    <mergeCell ref="D42:J42"/>
    <mergeCell ref="K42:O42"/>
    <mergeCell ref="P42:T42"/>
    <mergeCell ref="X42:Y42"/>
    <mergeCell ref="Z42:AA42"/>
    <mergeCell ref="AB44:AC44"/>
    <mergeCell ref="AD44:AJ44"/>
    <mergeCell ref="A45:C45"/>
    <mergeCell ref="D45:J45"/>
    <mergeCell ref="K45:O45"/>
    <mergeCell ref="P45:T45"/>
    <mergeCell ref="X45:Y45"/>
    <mergeCell ref="Z45:AA45"/>
    <mergeCell ref="AB45:AC45"/>
    <mergeCell ref="AD45:AJ45"/>
    <mergeCell ref="A44:C44"/>
    <mergeCell ref="D44:J44"/>
    <mergeCell ref="K44:O44"/>
    <mergeCell ref="P44:T44"/>
    <mergeCell ref="X44:Y44"/>
    <mergeCell ref="Z44:AA44"/>
    <mergeCell ref="AB46:AC46"/>
    <mergeCell ref="AD46:AJ46"/>
    <mergeCell ref="A47:C47"/>
    <mergeCell ref="D47:J47"/>
    <mergeCell ref="K47:O47"/>
    <mergeCell ref="P47:T47"/>
    <mergeCell ref="X47:Y47"/>
    <mergeCell ref="Z47:AA47"/>
    <mergeCell ref="AB47:AC47"/>
    <mergeCell ref="AD47:AJ47"/>
    <mergeCell ref="A46:C46"/>
    <mergeCell ref="D46:J46"/>
    <mergeCell ref="K46:O46"/>
    <mergeCell ref="P46:T46"/>
    <mergeCell ref="X46:Y46"/>
    <mergeCell ref="Z46:AA46"/>
    <mergeCell ref="AB48:AC48"/>
    <mergeCell ref="AD48:AJ48"/>
    <mergeCell ref="A49:C49"/>
    <mergeCell ref="D49:J49"/>
    <mergeCell ref="K49:O49"/>
    <mergeCell ref="P49:T49"/>
    <mergeCell ref="X49:Y49"/>
    <mergeCell ref="Z49:AA49"/>
    <mergeCell ref="AB49:AC49"/>
    <mergeCell ref="AD49:AJ49"/>
    <mergeCell ref="A48:C48"/>
    <mergeCell ref="D48:J48"/>
    <mergeCell ref="K48:O48"/>
    <mergeCell ref="P48:T48"/>
    <mergeCell ref="X48:Y48"/>
    <mergeCell ref="Z48:AA48"/>
    <mergeCell ref="AB50:AC50"/>
    <mergeCell ref="AD50:AJ50"/>
    <mergeCell ref="A51:C51"/>
    <mergeCell ref="D51:J51"/>
    <mergeCell ref="K51:O51"/>
    <mergeCell ref="P51:T51"/>
    <mergeCell ref="X51:Y51"/>
    <mergeCell ref="Z51:AA51"/>
    <mergeCell ref="AB51:AC51"/>
    <mergeCell ref="AD51:AJ51"/>
    <mergeCell ref="A50:C50"/>
    <mergeCell ref="D50:J50"/>
    <mergeCell ref="K50:O50"/>
    <mergeCell ref="P50:T50"/>
    <mergeCell ref="X50:Y50"/>
    <mergeCell ref="Z50:AA50"/>
    <mergeCell ref="AB52:AC52"/>
    <mergeCell ref="AD52:AJ52"/>
    <mergeCell ref="A53:C53"/>
    <mergeCell ref="D53:J53"/>
    <mergeCell ref="K53:O53"/>
    <mergeCell ref="P53:T53"/>
    <mergeCell ref="X53:Y53"/>
    <mergeCell ref="Z53:AA53"/>
    <mergeCell ref="AB53:AC53"/>
    <mergeCell ref="AD53:AJ53"/>
    <mergeCell ref="A52:C52"/>
    <mergeCell ref="D52:J52"/>
    <mergeCell ref="K52:O52"/>
    <mergeCell ref="P52:T52"/>
    <mergeCell ref="X52:Y52"/>
    <mergeCell ref="Z52:AA52"/>
    <mergeCell ref="AB54:AC54"/>
    <mergeCell ref="AD54:AJ54"/>
    <mergeCell ref="A55:C55"/>
    <mergeCell ref="D55:J55"/>
    <mergeCell ref="K55:O55"/>
    <mergeCell ref="P55:T55"/>
    <mergeCell ref="X55:Y55"/>
    <mergeCell ref="Z55:AA55"/>
    <mergeCell ref="AB55:AC55"/>
    <mergeCell ref="AD55:AJ55"/>
    <mergeCell ref="A54:C54"/>
    <mergeCell ref="D54:J54"/>
    <mergeCell ref="K54:O54"/>
    <mergeCell ref="P54:T54"/>
    <mergeCell ref="X54:Y54"/>
    <mergeCell ref="Z54:AA54"/>
    <mergeCell ref="AB56:AC56"/>
    <mergeCell ref="AD56:AJ56"/>
    <mergeCell ref="A57:C57"/>
    <mergeCell ref="D57:J57"/>
    <mergeCell ref="K57:O57"/>
    <mergeCell ref="P57:T57"/>
    <mergeCell ref="X57:Y57"/>
    <mergeCell ref="Z57:AA57"/>
    <mergeCell ref="AB57:AC57"/>
    <mergeCell ref="AD57:AJ57"/>
    <mergeCell ref="A56:C56"/>
    <mergeCell ref="D56:J56"/>
    <mergeCell ref="K56:O56"/>
    <mergeCell ref="P56:T56"/>
    <mergeCell ref="X56:Y56"/>
    <mergeCell ref="Z56:AA56"/>
    <mergeCell ref="AB58:AC58"/>
    <mergeCell ref="AD58:AJ58"/>
    <mergeCell ref="A59:C59"/>
    <mergeCell ref="D59:J59"/>
    <mergeCell ref="K59:O59"/>
    <mergeCell ref="P59:T59"/>
    <mergeCell ref="X59:Y59"/>
    <mergeCell ref="Z59:AA59"/>
    <mergeCell ref="AB59:AC59"/>
    <mergeCell ref="AD59:AJ59"/>
    <mergeCell ref="A58:C58"/>
    <mergeCell ref="D58:J58"/>
    <mergeCell ref="K58:O58"/>
    <mergeCell ref="P58:T58"/>
    <mergeCell ref="X58:Y58"/>
    <mergeCell ref="Z58:AA58"/>
    <mergeCell ref="AB60:AC60"/>
    <mergeCell ref="AD60:AJ60"/>
    <mergeCell ref="A61:C61"/>
    <mergeCell ref="D61:J61"/>
    <mergeCell ref="K61:O61"/>
    <mergeCell ref="P61:T61"/>
    <mergeCell ref="X61:Y61"/>
    <mergeCell ref="Z61:AA61"/>
    <mergeCell ref="AB61:AC61"/>
    <mergeCell ref="AD61:AJ61"/>
    <mergeCell ref="A60:C60"/>
    <mergeCell ref="D60:J60"/>
    <mergeCell ref="K60:O60"/>
    <mergeCell ref="P60:T60"/>
    <mergeCell ref="X60:Y60"/>
    <mergeCell ref="Z60:AA60"/>
    <mergeCell ref="AB62:AC62"/>
    <mergeCell ref="AD62:AJ62"/>
    <mergeCell ref="A63:C63"/>
    <mergeCell ref="D63:J63"/>
    <mergeCell ref="K63:O63"/>
    <mergeCell ref="P63:T63"/>
    <mergeCell ref="X63:Y63"/>
    <mergeCell ref="Z63:AA63"/>
    <mergeCell ref="AB63:AC63"/>
    <mergeCell ref="AD63:AJ63"/>
    <mergeCell ref="A62:C62"/>
    <mergeCell ref="D62:J62"/>
    <mergeCell ref="K62:O62"/>
    <mergeCell ref="P62:T62"/>
    <mergeCell ref="X62:Y62"/>
    <mergeCell ref="Z62:AA62"/>
    <mergeCell ref="AB64:AC64"/>
    <mergeCell ref="AD64:AJ64"/>
    <mergeCell ref="A65:C65"/>
    <mergeCell ref="D65:J65"/>
    <mergeCell ref="K65:O65"/>
    <mergeCell ref="P65:T65"/>
    <mergeCell ref="X65:Y65"/>
    <mergeCell ref="Z65:AA65"/>
    <mergeCell ref="AB65:AC65"/>
    <mergeCell ref="AD65:AJ65"/>
    <mergeCell ref="A64:C64"/>
    <mergeCell ref="D64:J64"/>
    <mergeCell ref="K64:O64"/>
    <mergeCell ref="P64:T64"/>
    <mergeCell ref="X64:Y64"/>
    <mergeCell ref="Z64:AA64"/>
    <mergeCell ref="Z66:AA66"/>
    <mergeCell ref="AB66:AC66"/>
    <mergeCell ref="AD66:AJ66"/>
    <mergeCell ref="A67:C67"/>
    <mergeCell ref="D67:F67"/>
    <mergeCell ref="G67:J67"/>
    <mergeCell ref="K67:O67"/>
    <mergeCell ref="P67:T67"/>
    <mergeCell ref="X67:Y67"/>
    <mergeCell ref="Z67:AA67"/>
    <mergeCell ref="A66:C66"/>
    <mergeCell ref="D66:F66"/>
    <mergeCell ref="G66:J66"/>
    <mergeCell ref="K66:O66"/>
    <mergeCell ref="P66:T66"/>
    <mergeCell ref="X66:Y66"/>
    <mergeCell ref="AB67:AC67"/>
    <mergeCell ref="AD67:AJ67"/>
    <mergeCell ref="A68:C68"/>
    <mergeCell ref="D68:F68"/>
    <mergeCell ref="G68:J68"/>
    <mergeCell ref="K68:O68"/>
    <mergeCell ref="P68:T68"/>
    <mergeCell ref="X68:Y68"/>
    <mergeCell ref="Z68:AA68"/>
    <mergeCell ref="AB68:AC68"/>
    <mergeCell ref="AD68:AJ68"/>
    <mergeCell ref="A69:C69"/>
    <mergeCell ref="D69:F69"/>
    <mergeCell ref="G69:J69"/>
    <mergeCell ref="K69:O69"/>
    <mergeCell ref="P69:T69"/>
    <mergeCell ref="X69:Y69"/>
    <mergeCell ref="Z69:AA69"/>
    <mergeCell ref="AB69:AC69"/>
    <mergeCell ref="AD69:AJ69"/>
    <mergeCell ref="Z70:AA70"/>
    <mergeCell ref="AB70:AC70"/>
    <mergeCell ref="AD70:AJ70"/>
    <mergeCell ref="A71:C71"/>
    <mergeCell ref="D71:F71"/>
    <mergeCell ref="G71:J71"/>
    <mergeCell ref="K71:O71"/>
    <mergeCell ref="P71:T71"/>
    <mergeCell ref="X71:Y71"/>
    <mergeCell ref="Z71:AA71"/>
    <mergeCell ref="A70:C70"/>
    <mergeCell ref="D70:F70"/>
    <mergeCell ref="G70:J70"/>
    <mergeCell ref="K70:O70"/>
    <mergeCell ref="P70:T70"/>
    <mergeCell ref="X70:Y70"/>
    <mergeCell ref="AB71:AC71"/>
    <mergeCell ref="AD71:AJ71"/>
    <mergeCell ref="A72:C72"/>
    <mergeCell ref="D72:F72"/>
    <mergeCell ref="G72:J72"/>
    <mergeCell ref="K72:O72"/>
    <mergeCell ref="P72:T72"/>
    <mergeCell ref="X72:Y72"/>
    <mergeCell ref="Z72:AA72"/>
    <mergeCell ref="AB72:AC72"/>
    <mergeCell ref="AD72:AJ72"/>
    <mergeCell ref="A73:C73"/>
    <mergeCell ref="D73:F73"/>
    <mergeCell ref="G73:J73"/>
    <mergeCell ref="K73:O73"/>
    <mergeCell ref="P73:T73"/>
    <mergeCell ref="X73:Y73"/>
    <mergeCell ref="Z73:AA73"/>
    <mergeCell ref="AB73:AC73"/>
    <mergeCell ref="AD73:AJ73"/>
    <mergeCell ref="Z74:AA74"/>
    <mergeCell ref="AB74:AC74"/>
    <mergeCell ref="AD74:AJ74"/>
    <mergeCell ref="A75:C75"/>
    <mergeCell ref="D75:F75"/>
    <mergeCell ref="G75:J75"/>
    <mergeCell ref="K75:O75"/>
    <mergeCell ref="P75:T75"/>
    <mergeCell ref="X75:Y75"/>
    <mergeCell ref="Z75:AA75"/>
    <mergeCell ref="A74:C74"/>
    <mergeCell ref="D74:F74"/>
    <mergeCell ref="G74:J74"/>
    <mergeCell ref="K74:O74"/>
    <mergeCell ref="P74:T74"/>
    <mergeCell ref="X74:Y74"/>
    <mergeCell ref="AB75:AC75"/>
    <mergeCell ref="AD75:AJ75"/>
    <mergeCell ref="A76:C76"/>
    <mergeCell ref="D76:F76"/>
    <mergeCell ref="G76:J76"/>
    <mergeCell ref="K76:O76"/>
    <mergeCell ref="P76:T76"/>
    <mergeCell ref="X76:Y76"/>
    <mergeCell ref="Z76:AA76"/>
    <mergeCell ref="AB76:AC76"/>
    <mergeCell ref="AD76:AJ76"/>
    <mergeCell ref="A77:C77"/>
    <mergeCell ref="D77:F77"/>
    <mergeCell ref="G77:J77"/>
    <mergeCell ref="K77:O77"/>
    <mergeCell ref="P77:T77"/>
    <mergeCell ref="X77:Y77"/>
    <mergeCell ref="Z77:AA77"/>
    <mergeCell ref="AB77:AC77"/>
    <mergeCell ref="AD77:AJ77"/>
    <mergeCell ref="Z78:AA78"/>
    <mergeCell ref="AB78:AC78"/>
    <mergeCell ref="AD78:AJ78"/>
    <mergeCell ref="A79:C79"/>
    <mergeCell ref="D79:F79"/>
    <mergeCell ref="G79:J79"/>
    <mergeCell ref="K79:O79"/>
    <mergeCell ref="P79:T79"/>
    <mergeCell ref="X79:Y79"/>
    <mergeCell ref="Z79:AA79"/>
    <mergeCell ref="A78:C78"/>
    <mergeCell ref="D78:F78"/>
    <mergeCell ref="G78:J78"/>
    <mergeCell ref="K78:O78"/>
    <mergeCell ref="P78:T78"/>
    <mergeCell ref="X78:Y78"/>
    <mergeCell ref="AB79:AC79"/>
    <mergeCell ref="AD79:AJ79"/>
    <mergeCell ref="A80:C80"/>
    <mergeCell ref="D80:F80"/>
    <mergeCell ref="G80:J80"/>
    <mergeCell ref="K80:O80"/>
    <mergeCell ref="P80:T80"/>
    <mergeCell ref="X80:Y80"/>
    <mergeCell ref="Z80:AA80"/>
    <mergeCell ref="AB80:AC80"/>
    <mergeCell ref="AD80:AJ80"/>
    <mergeCell ref="A81:C81"/>
    <mergeCell ref="D81:F81"/>
    <mergeCell ref="G81:J81"/>
    <mergeCell ref="K81:O81"/>
    <mergeCell ref="P81:T81"/>
    <mergeCell ref="X81:Y81"/>
    <mergeCell ref="Z81:AA81"/>
    <mergeCell ref="AB81:AC81"/>
    <mergeCell ref="AD81:AJ81"/>
    <mergeCell ref="Z82:AA82"/>
    <mergeCell ref="AB82:AC82"/>
    <mergeCell ref="AD82:AJ82"/>
    <mergeCell ref="A83:C83"/>
    <mergeCell ref="D83:F83"/>
    <mergeCell ref="G83:J83"/>
    <mergeCell ref="K83:O83"/>
    <mergeCell ref="P83:T83"/>
    <mergeCell ref="X83:Y83"/>
    <mergeCell ref="Z83:AA83"/>
    <mergeCell ref="A82:C82"/>
    <mergeCell ref="D82:F82"/>
    <mergeCell ref="G82:J82"/>
    <mergeCell ref="K82:O82"/>
    <mergeCell ref="P82:T82"/>
    <mergeCell ref="X82:Y82"/>
    <mergeCell ref="AB83:AC83"/>
    <mergeCell ref="AD83:AJ83"/>
    <mergeCell ref="A84:C84"/>
    <mergeCell ref="D84:F84"/>
    <mergeCell ref="G84:J84"/>
    <mergeCell ref="K84:O84"/>
    <mergeCell ref="P84:T84"/>
    <mergeCell ref="X84:Y84"/>
    <mergeCell ref="Z84:AA84"/>
    <mergeCell ref="AB84:AC84"/>
    <mergeCell ref="AD84:AJ84"/>
    <mergeCell ref="A85:C85"/>
    <mergeCell ref="D85:F85"/>
    <mergeCell ref="G85:J85"/>
    <mergeCell ref="K85:O85"/>
    <mergeCell ref="P85:T85"/>
    <mergeCell ref="X85:Y85"/>
    <mergeCell ref="Z85:AA85"/>
    <mergeCell ref="AB85:AC85"/>
    <mergeCell ref="AD85:AJ85"/>
    <mergeCell ref="Z86:AA86"/>
    <mergeCell ref="AB86:AC86"/>
    <mergeCell ref="AD86:AJ86"/>
    <mergeCell ref="A87:C87"/>
    <mergeCell ref="D87:F87"/>
    <mergeCell ref="G87:J87"/>
    <mergeCell ref="K87:O87"/>
    <mergeCell ref="P87:T87"/>
    <mergeCell ref="X87:Y87"/>
    <mergeCell ref="Z87:AA87"/>
    <mergeCell ref="A86:C86"/>
    <mergeCell ref="D86:F86"/>
    <mergeCell ref="G86:J86"/>
    <mergeCell ref="K86:O86"/>
    <mergeCell ref="P86:T86"/>
    <mergeCell ref="X86:Y86"/>
    <mergeCell ref="AB87:AC87"/>
    <mergeCell ref="AD87:AJ87"/>
    <mergeCell ref="A88:C88"/>
    <mergeCell ref="D88:F88"/>
    <mergeCell ref="G88:J88"/>
    <mergeCell ref="K88:O88"/>
    <mergeCell ref="P88:T88"/>
    <mergeCell ref="X88:Y88"/>
    <mergeCell ref="Z88:AA88"/>
    <mergeCell ref="AB88:AC88"/>
    <mergeCell ref="AD88:AJ88"/>
    <mergeCell ref="A89:C89"/>
    <mergeCell ref="D89:F89"/>
    <mergeCell ref="G89:J89"/>
    <mergeCell ref="K89:O89"/>
    <mergeCell ref="P89:T89"/>
    <mergeCell ref="X89:Y89"/>
    <mergeCell ref="Z89:AA89"/>
    <mergeCell ref="AB89:AC89"/>
    <mergeCell ref="AD89:AJ89"/>
    <mergeCell ref="Z90:AA90"/>
    <mergeCell ref="AB90:AC90"/>
    <mergeCell ref="AD90:AJ90"/>
    <mergeCell ref="A91:C91"/>
    <mergeCell ref="D91:F91"/>
    <mergeCell ref="G91:J91"/>
    <mergeCell ref="K91:O91"/>
    <mergeCell ref="P91:T91"/>
    <mergeCell ref="X91:Y91"/>
    <mergeCell ref="Z91:AA91"/>
    <mergeCell ref="A90:C90"/>
    <mergeCell ref="D90:F90"/>
    <mergeCell ref="G90:J90"/>
    <mergeCell ref="K90:O90"/>
    <mergeCell ref="P90:T90"/>
    <mergeCell ref="X90:Y90"/>
    <mergeCell ref="AB91:AC91"/>
    <mergeCell ref="AD91:AJ91"/>
    <mergeCell ref="A92:C92"/>
    <mergeCell ref="D92:F92"/>
    <mergeCell ref="G92:J92"/>
    <mergeCell ref="K92:O92"/>
    <mergeCell ref="P92:T92"/>
    <mergeCell ref="X92:Y92"/>
    <mergeCell ref="Z92:AA92"/>
    <mergeCell ref="AB92:AC92"/>
    <mergeCell ref="AD92:AJ92"/>
    <mergeCell ref="A93:C93"/>
    <mergeCell ref="D93:F93"/>
    <mergeCell ref="G93:J93"/>
    <mergeCell ref="K93:O93"/>
    <mergeCell ref="P93:T93"/>
    <mergeCell ref="X93:Y93"/>
    <mergeCell ref="Z93:AA93"/>
    <mergeCell ref="AB93:AC93"/>
    <mergeCell ref="AD93:AJ93"/>
    <mergeCell ref="Z94:AA94"/>
    <mergeCell ref="AB94:AC94"/>
    <mergeCell ref="AD94:AJ94"/>
    <mergeCell ref="A95:C95"/>
    <mergeCell ref="D95:F95"/>
    <mergeCell ref="G95:J95"/>
    <mergeCell ref="K95:O95"/>
    <mergeCell ref="P95:T95"/>
    <mergeCell ref="X95:Y95"/>
    <mergeCell ref="Z95:AA95"/>
    <mergeCell ref="A94:C94"/>
    <mergeCell ref="D94:F94"/>
    <mergeCell ref="G94:J94"/>
    <mergeCell ref="K94:O94"/>
    <mergeCell ref="P94:T94"/>
    <mergeCell ref="X94:Y94"/>
    <mergeCell ref="AB95:AC95"/>
    <mergeCell ref="AD95:AJ95"/>
    <mergeCell ref="A96:C96"/>
    <mergeCell ref="D96:F96"/>
    <mergeCell ref="G96:J96"/>
    <mergeCell ref="K96:O96"/>
    <mergeCell ref="P96:T96"/>
    <mergeCell ref="X96:Y96"/>
    <mergeCell ref="Z96:AA96"/>
    <mergeCell ref="AB96:AC96"/>
    <mergeCell ref="AD96:AJ96"/>
    <mergeCell ref="A97:C97"/>
    <mergeCell ref="D97:F97"/>
    <mergeCell ref="G97:J97"/>
    <mergeCell ref="K97:O97"/>
    <mergeCell ref="P97:T97"/>
    <mergeCell ref="X97:Y97"/>
    <mergeCell ref="Z97:AA97"/>
    <mergeCell ref="AB97:AC97"/>
    <mergeCell ref="AD97:AJ97"/>
    <mergeCell ref="AB99:AC99"/>
    <mergeCell ref="AD99:AJ99"/>
    <mergeCell ref="Z98:AA98"/>
    <mergeCell ref="AB98:AC98"/>
    <mergeCell ref="AD98:AJ98"/>
    <mergeCell ref="A99:C99"/>
    <mergeCell ref="D99:F99"/>
    <mergeCell ref="G99:J99"/>
    <mergeCell ref="K99:O99"/>
    <mergeCell ref="P99:T99"/>
    <mergeCell ref="X99:Y99"/>
    <mergeCell ref="Z99:AA99"/>
    <mergeCell ref="A98:C98"/>
    <mergeCell ref="D98:F98"/>
    <mergeCell ref="G98:J98"/>
    <mergeCell ref="K98:O98"/>
    <mergeCell ref="P98:T98"/>
    <mergeCell ref="X98:Y98"/>
  </mergeCells>
  <conditionalFormatting sqref="Z25:AA28">
    <cfRule type="expression" dxfId="36" priority="7">
      <formula>$AB25&lt;&gt;""</formula>
    </cfRule>
  </conditionalFormatting>
  <conditionalFormatting sqref="AB24:AC24 AB29:AC98 AB16:AC19">
    <cfRule type="expression" dxfId="35" priority="15">
      <formula>$Z16="Yes"</formula>
    </cfRule>
  </conditionalFormatting>
  <conditionalFormatting sqref="Z24:AA24 Z29:AA98 Z16:AA19">
    <cfRule type="expression" dxfId="34" priority="14">
      <formula>$AB16&lt;&gt;""</formula>
    </cfRule>
  </conditionalFormatting>
  <conditionalFormatting sqref="AC11:AD11">
    <cfRule type="expression" dxfId="33" priority="11">
      <formula>$AC$11=0</formula>
    </cfRule>
    <cfRule type="expression" dxfId="32" priority="12">
      <formula>$AC$11&gt;0</formula>
    </cfRule>
    <cfRule type="expression" dxfId="31" priority="13">
      <formula>$AC$11&lt;0</formula>
    </cfRule>
  </conditionalFormatting>
  <conditionalFormatting sqref="AB20:AC23">
    <cfRule type="expression" dxfId="30" priority="10">
      <formula>$Z20="Yes"</formula>
    </cfRule>
  </conditionalFormatting>
  <conditionalFormatting sqref="Z20:AA23">
    <cfRule type="expression" dxfId="29" priority="9">
      <formula>$AB20&lt;&gt;""</formula>
    </cfRule>
  </conditionalFormatting>
  <conditionalFormatting sqref="AB25:AC28">
    <cfRule type="expression" dxfId="28" priority="8">
      <formula>$Z25="Yes"</formula>
    </cfRule>
  </conditionalFormatting>
  <conditionalFormatting sqref="AK16:AK99">
    <cfRule type="cellIs" dxfId="27" priority="5" operator="greaterThanOrEqual">
      <formula>6</formula>
    </cfRule>
    <cfRule type="cellIs" dxfId="26" priority="6" operator="lessThan">
      <formula>6</formula>
    </cfRule>
  </conditionalFormatting>
  <conditionalFormatting sqref="AB99:AC99">
    <cfRule type="expression" dxfId="25" priority="4">
      <formula>$Z99="Yes"</formula>
    </cfRule>
  </conditionalFormatting>
  <conditionalFormatting sqref="Z99:AA99">
    <cfRule type="expression" dxfId="24" priority="3">
      <formula>$AB99&lt;&gt;""</formula>
    </cfRule>
  </conditionalFormatting>
  <conditionalFormatting sqref="AH7:AK7">
    <cfRule type="cellIs" dxfId="23" priority="2" operator="lessThan">
      <formula>1</formula>
    </cfRule>
  </conditionalFormatting>
  <conditionalFormatting sqref="AK16:AK99">
    <cfRule type="cellIs" dxfId="22" priority="1" operator="equal">
      <formula>$AL$1</formula>
    </cfRule>
  </conditionalFormatting>
  <dataValidations count="1">
    <dataValidation type="list" allowBlank="1" showInputMessage="1" showErrorMessage="1" sqref="Z16:AA99" xr:uid="{566462AF-B837-4DF0-91FE-56D85CAF801F}">
      <formula1>$A$8:$B$8</formula1>
    </dataValidation>
  </dataValidations>
  <hyperlinks>
    <hyperlink ref="R7" r:id="rId1" xr:uid="{BAF6327C-F9EA-4402-99D5-DB2D2FB15B2C}"/>
    <hyperlink ref="AD6" r:id="rId2" xr:uid="{114A3294-06FC-40E9-9E63-9B11DA1B50BD}"/>
  </hyperlinks>
  <pageMargins left="0.7" right="0.7" top="0.75" bottom="0.75" header="0.3" footer="0.3"/>
  <pageSetup orientation="portrait" horizontalDpi="4294967293" r:id="rId3"/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958A6-BB58-44BF-9B7B-38698DDF7B3D}">
  <dimension ref="A1:DK415"/>
  <sheetViews>
    <sheetView showGridLines="0" zoomScaleNormal="100" workbookViewId="0">
      <selection activeCell="E22" sqref="E22"/>
    </sheetView>
  </sheetViews>
  <sheetFormatPr defaultRowHeight="15" x14ac:dyDescent="0.25"/>
  <cols>
    <col min="1" max="1" width="2.85546875" style="22" customWidth="1"/>
    <col min="2" max="13" width="9.140625" style="22"/>
    <col min="14" max="14" width="11.42578125" style="22" customWidth="1"/>
    <col min="15" max="15" width="9.140625" style="22"/>
    <col min="16" max="115" width="9.140625" style="16"/>
    <col min="116" max="16384" width="9.140625" style="22"/>
  </cols>
  <sheetData>
    <row r="1" spans="1:19" ht="15.75" x14ac:dyDescent="0.25">
      <c r="A1" s="364" t="s">
        <v>145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6"/>
    </row>
    <row r="2" spans="1:19" s="16" customFormat="1" x14ac:dyDescent="0.25">
      <c r="A2" s="367" t="s">
        <v>55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9"/>
    </row>
    <row r="3" spans="1:19" s="15" customFormat="1" x14ac:dyDescent="0.25">
      <c r="A3" s="49"/>
      <c r="B3" s="16" t="s">
        <v>57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48"/>
    </row>
    <row r="4" spans="1:19" s="16" customFormat="1" x14ac:dyDescent="0.25">
      <c r="A4" s="47"/>
      <c r="B4" s="41" t="s">
        <v>104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24"/>
      <c r="S4" s="48"/>
    </row>
    <row r="5" spans="1:19" s="16" customFormat="1" x14ac:dyDescent="0.25">
      <c r="A5" s="49"/>
      <c r="B5" s="16" t="s">
        <v>151</v>
      </c>
      <c r="S5" s="48"/>
    </row>
    <row r="6" spans="1:19" s="16" customFormat="1" x14ac:dyDescent="0.25">
      <c r="A6" s="49"/>
      <c r="B6" s="16" t="s">
        <v>153</v>
      </c>
      <c r="S6" s="48"/>
    </row>
    <row r="7" spans="1:19" s="16" customFormat="1" x14ac:dyDescent="0.25">
      <c r="A7" s="49"/>
      <c r="B7" s="16" t="s">
        <v>150</v>
      </c>
      <c r="S7" s="48"/>
    </row>
    <row r="8" spans="1:19" s="15" customFormat="1" x14ac:dyDescent="0.25">
      <c r="A8" s="49"/>
      <c r="B8" s="16" t="s">
        <v>91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48"/>
    </row>
    <row r="9" spans="1:19" s="15" customFormat="1" x14ac:dyDescent="0.25">
      <c r="A9" s="49"/>
      <c r="B9" s="16" t="s">
        <v>60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48"/>
    </row>
    <row r="10" spans="1:19" s="16" customFormat="1" x14ac:dyDescent="0.25">
      <c r="A10" s="375" t="s">
        <v>149</v>
      </c>
      <c r="B10" s="376"/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7"/>
    </row>
    <row r="11" spans="1:19" s="16" customFormat="1" x14ac:dyDescent="0.25">
      <c r="A11" s="49" t="s">
        <v>56</v>
      </c>
      <c r="B11" s="16" t="s">
        <v>146</v>
      </c>
      <c r="S11" s="48"/>
    </row>
    <row r="12" spans="1:19" s="16" customFormat="1" x14ac:dyDescent="0.25">
      <c r="A12" s="49" t="s">
        <v>58</v>
      </c>
      <c r="B12" s="16" t="s">
        <v>179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S12" s="48"/>
    </row>
    <row r="13" spans="1:19" s="16" customFormat="1" x14ac:dyDescent="0.25">
      <c r="A13" s="49" t="s">
        <v>59</v>
      </c>
      <c r="B13" s="16" t="s">
        <v>167</v>
      </c>
      <c r="S13" s="48"/>
    </row>
    <row r="14" spans="1:19" s="16" customFormat="1" x14ac:dyDescent="0.25">
      <c r="A14" s="49" t="s">
        <v>82</v>
      </c>
      <c r="B14" s="16" t="s">
        <v>69</v>
      </c>
      <c r="S14" s="48"/>
    </row>
    <row r="15" spans="1:19" s="16" customFormat="1" x14ac:dyDescent="0.25">
      <c r="A15" s="49" t="s">
        <v>68</v>
      </c>
      <c r="B15" s="16" t="s">
        <v>180</v>
      </c>
      <c r="S15" s="48"/>
    </row>
    <row r="16" spans="1:19" s="16" customFormat="1" x14ac:dyDescent="0.25">
      <c r="A16" s="49" t="s">
        <v>70</v>
      </c>
      <c r="B16" s="16" t="s">
        <v>73</v>
      </c>
      <c r="S16" s="48"/>
    </row>
    <row r="17" spans="1:19" s="16" customFormat="1" x14ac:dyDescent="0.25">
      <c r="A17" s="49" t="s">
        <v>72</v>
      </c>
      <c r="B17" s="16" t="s">
        <v>75</v>
      </c>
      <c r="S17" s="48"/>
    </row>
    <row r="18" spans="1:19" s="16" customFormat="1" x14ac:dyDescent="0.25">
      <c r="A18" s="49" t="s">
        <v>168</v>
      </c>
      <c r="B18" s="378" t="s">
        <v>183</v>
      </c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S18" s="48"/>
    </row>
    <row r="19" spans="1:19" s="16" customFormat="1" x14ac:dyDescent="0.25">
      <c r="A19" s="49"/>
      <c r="B19" s="16" t="s">
        <v>178</v>
      </c>
      <c r="S19" s="48"/>
    </row>
    <row r="20" spans="1:19" s="16" customFormat="1" x14ac:dyDescent="0.25">
      <c r="A20" s="49" t="s">
        <v>118</v>
      </c>
      <c r="B20" s="16" t="s">
        <v>181</v>
      </c>
      <c r="S20" s="48"/>
    </row>
    <row r="21" spans="1:19" s="16" customFormat="1" x14ac:dyDescent="0.25">
      <c r="A21" s="49" t="s">
        <v>171</v>
      </c>
      <c r="B21" s="16" t="s">
        <v>182</v>
      </c>
      <c r="S21" s="48"/>
    </row>
    <row r="22" spans="1:19" s="16" customFormat="1" x14ac:dyDescent="0.25">
      <c r="A22" s="49"/>
      <c r="S22" s="48"/>
    </row>
    <row r="23" spans="1:19" s="16" customFormat="1" x14ac:dyDescent="0.25">
      <c r="A23" s="370" t="s">
        <v>148</v>
      </c>
      <c r="B23" s="371"/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  <c r="S23" s="372"/>
    </row>
    <row r="24" spans="1:19" s="16" customFormat="1" x14ac:dyDescent="0.25">
      <c r="A24" s="49" t="s">
        <v>56</v>
      </c>
      <c r="B24" s="16" t="s">
        <v>146</v>
      </c>
      <c r="S24" s="48"/>
    </row>
    <row r="25" spans="1:19" s="16" customFormat="1" x14ac:dyDescent="0.25">
      <c r="A25" s="49" t="s">
        <v>58</v>
      </c>
      <c r="B25" s="16" t="s">
        <v>166</v>
      </c>
      <c r="S25" s="48"/>
    </row>
    <row r="26" spans="1:19" s="16" customFormat="1" x14ac:dyDescent="0.25">
      <c r="A26" s="49" t="s">
        <v>59</v>
      </c>
      <c r="B26" s="16" t="s">
        <v>167</v>
      </c>
      <c r="S26" s="48"/>
    </row>
    <row r="27" spans="1:19" s="16" customFormat="1" x14ac:dyDescent="0.25">
      <c r="A27" s="49" t="s">
        <v>82</v>
      </c>
      <c r="B27" s="16" t="s">
        <v>69</v>
      </c>
      <c r="S27" s="48"/>
    </row>
    <row r="28" spans="1:19" s="16" customFormat="1" x14ac:dyDescent="0.25">
      <c r="A28" s="49" t="s">
        <v>68</v>
      </c>
      <c r="B28" s="16" t="s">
        <v>71</v>
      </c>
      <c r="S28" s="48"/>
    </row>
    <row r="29" spans="1:19" s="16" customFormat="1" x14ac:dyDescent="0.25">
      <c r="A29" s="49" t="s">
        <v>70</v>
      </c>
      <c r="B29" s="16" t="s">
        <v>73</v>
      </c>
      <c r="S29" s="48"/>
    </row>
    <row r="30" spans="1:19" s="16" customFormat="1" x14ac:dyDescent="0.25">
      <c r="A30" s="49" t="s">
        <v>72</v>
      </c>
      <c r="B30" s="16" t="s">
        <v>75</v>
      </c>
      <c r="S30" s="48"/>
    </row>
    <row r="31" spans="1:19" s="16" customFormat="1" x14ac:dyDescent="0.25">
      <c r="A31" s="49"/>
      <c r="S31" s="48"/>
    </row>
    <row r="32" spans="1:19" s="16" customFormat="1" x14ac:dyDescent="0.25">
      <c r="A32" s="367" t="s">
        <v>76</v>
      </c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9"/>
    </row>
    <row r="33" spans="1:19" s="16" customFormat="1" x14ac:dyDescent="0.25">
      <c r="A33" s="49" t="s">
        <v>56</v>
      </c>
      <c r="B33" s="16" t="s">
        <v>78</v>
      </c>
      <c r="P33" s="23"/>
      <c r="Q33" s="23"/>
      <c r="R33" s="23"/>
      <c r="S33" s="48"/>
    </row>
    <row r="34" spans="1:19" s="16" customFormat="1" x14ac:dyDescent="0.25">
      <c r="A34" s="49" t="s">
        <v>58</v>
      </c>
      <c r="B34" s="16" t="s">
        <v>79</v>
      </c>
      <c r="S34" s="48"/>
    </row>
    <row r="35" spans="1:19" s="16" customFormat="1" x14ac:dyDescent="0.25">
      <c r="A35" s="49"/>
      <c r="S35" s="48"/>
    </row>
    <row r="36" spans="1:19" s="16" customFormat="1" x14ac:dyDescent="0.25">
      <c r="A36" s="373" t="s">
        <v>117</v>
      </c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50"/>
      <c r="O36" s="50"/>
      <c r="P36" s="50"/>
      <c r="Q36" s="50"/>
      <c r="R36" s="50"/>
      <c r="S36" s="51"/>
    </row>
    <row r="37" spans="1:19" s="16" customForma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9" s="16" customForma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9" s="16" customFormat="1" x14ac:dyDescent="0.25"/>
    <row r="40" spans="1:19" s="16" customFormat="1" x14ac:dyDescent="0.25"/>
    <row r="41" spans="1:19" s="16" customFormat="1" x14ac:dyDescent="0.25"/>
    <row r="42" spans="1:19" s="16" customFormat="1" x14ac:dyDescent="0.25"/>
    <row r="43" spans="1:19" s="16" customFormat="1" x14ac:dyDescent="0.25"/>
    <row r="44" spans="1:19" s="16" customFormat="1" x14ac:dyDescent="0.25"/>
    <row r="45" spans="1:19" s="16" customFormat="1" x14ac:dyDescent="0.25"/>
    <row r="46" spans="1:19" s="16" customFormat="1" x14ac:dyDescent="0.25"/>
    <row r="47" spans="1:19" s="16" customFormat="1" x14ac:dyDescent="0.25"/>
    <row r="48" spans="1:19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78" s="16" customFormat="1" x14ac:dyDescent="0.25"/>
    <row r="79" s="16" customFormat="1" x14ac:dyDescent="0.25"/>
    <row r="80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  <row r="102" s="16" customFormat="1" x14ac:dyDescent="0.25"/>
    <row r="103" s="16" customFormat="1" x14ac:dyDescent="0.25"/>
    <row r="104" s="16" customFormat="1" x14ac:dyDescent="0.25"/>
    <row r="105" s="16" customFormat="1" x14ac:dyDescent="0.25"/>
    <row r="106" s="16" customFormat="1" x14ac:dyDescent="0.25"/>
    <row r="107" s="16" customFormat="1" x14ac:dyDescent="0.25"/>
    <row r="108" s="16" customFormat="1" x14ac:dyDescent="0.25"/>
    <row r="109" s="16" customFormat="1" x14ac:dyDescent="0.25"/>
    <row r="110" s="16" customFormat="1" x14ac:dyDescent="0.25"/>
    <row r="111" s="16" customFormat="1" x14ac:dyDescent="0.25"/>
    <row r="112" s="16" customFormat="1" x14ac:dyDescent="0.25"/>
    <row r="113" s="16" customFormat="1" x14ac:dyDescent="0.25"/>
    <row r="114" s="16" customFormat="1" x14ac:dyDescent="0.25"/>
    <row r="115" s="16" customFormat="1" x14ac:dyDescent="0.25"/>
    <row r="116" s="16" customFormat="1" x14ac:dyDescent="0.25"/>
    <row r="117" s="16" customFormat="1" x14ac:dyDescent="0.25"/>
    <row r="118" s="16" customFormat="1" x14ac:dyDescent="0.25"/>
    <row r="119" s="16" customFormat="1" x14ac:dyDescent="0.25"/>
    <row r="120" s="16" customFormat="1" x14ac:dyDescent="0.25"/>
    <row r="121" s="16" customFormat="1" x14ac:dyDescent="0.25"/>
    <row r="122" s="16" customFormat="1" x14ac:dyDescent="0.25"/>
    <row r="123" s="16" customFormat="1" x14ac:dyDescent="0.25"/>
    <row r="124" s="16" customFormat="1" x14ac:dyDescent="0.25"/>
    <row r="125" s="16" customFormat="1" x14ac:dyDescent="0.25"/>
    <row r="126" s="16" customFormat="1" x14ac:dyDescent="0.25"/>
    <row r="127" s="16" customFormat="1" x14ac:dyDescent="0.25"/>
    <row r="128" s="16" customFormat="1" x14ac:dyDescent="0.25"/>
    <row r="129" s="16" customFormat="1" x14ac:dyDescent="0.25"/>
    <row r="130" s="16" customFormat="1" x14ac:dyDescent="0.25"/>
    <row r="131" s="16" customFormat="1" x14ac:dyDescent="0.25"/>
    <row r="132" s="16" customFormat="1" x14ac:dyDescent="0.25"/>
    <row r="133" s="16" customFormat="1" x14ac:dyDescent="0.25"/>
    <row r="134" s="16" customFormat="1" x14ac:dyDescent="0.25"/>
    <row r="135" s="16" customFormat="1" x14ac:dyDescent="0.25"/>
    <row r="136" s="16" customFormat="1" x14ac:dyDescent="0.25"/>
    <row r="137" s="16" customFormat="1" x14ac:dyDescent="0.25"/>
    <row r="138" s="16" customFormat="1" x14ac:dyDescent="0.25"/>
    <row r="139" s="16" customFormat="1" x14ac:dyDescent="0.25"/>
    <row r="140" s="16" customFormat="1" x14ac:dyDescent="0.25"/>
    <row r="141" s="16" customFormat="1" x14ac:dyDescent="0.25"/>
    <row r="142" s="16" customFormat="1" x14ac:dyDescent="0.25"/>
    <row r="143" s="16" customFormat="1" x14ac:dyDescent="0.25"/>
    <row r="144" s="16" customFormat="1" x14ac:dyDescent="0.25"/>
    <row r="145" s="16" customFormat="1" x14ac:dyDescent="0.25"/>
    <row r="146" s="16" customFormat="1" x14ac:dyDescent="0.25"/>
    <row r="147" s="16" customFormat="1" x14ac:dyDescent="0.25"/>
    <row r="148" s="16" customFormat="1" x14ac:dyDescent="0.25"/>
    <row r="149" s="16" customFormat="1" x14ac:dyDescent="0.25"/>
    <row r="150" s="16" customFormat="1" x14ac:dyDescent="0.25"/>
    <row r="151" s="16" customFormat="1" x14ac:dyDescent="0.25"/>
    <row r="152" s="16" customFormat="1" x14ac:dyDescent="0.25"/>
    <row r="153" s="16" customFormat="1" x14ac:dyDescent="0.25"/>
    <row r="154" s="16" customFormat="1" x14ac:dyDescent="0.25"/>
    <row r="155" s="16" customFormat="1" x14ac:dyDescent="0.25"/>
    <row r="156" s="16" customFormat="1" x14ac:dyDescent="0.25"/>
    <row r="157" s="16" customFormat="1" x14ac:dyDescent="0.25"/>
    <row r="158" s="16" customFormat="1" x14ac:dyDescent="0.25"/>
    <row r="159" s="16" customFormat="1" x14ac:dyDescent="0.25"/>
    <row r="160" s="16" customFormat="1" x14ac:dyDescent="0.25"/>
    <row r="161" s="16" customFormat="1" x14ac:dyDescent="0.25"/>
    <row r="162" s="16" customFormat="1" x14ac:dyDescent="0.25"/>
    <row r="163" s="16" customFormat="1" x14ac:dyDescent="0.25"/>
    <row r="164" s="16" customFormat="1" x14ac:dyDescent="0.25"/>
    <row r="165" s="16" customFormat="1" x14ac:dyDescent="0.25"/>
    <row r="166" s="16" customFormat="1" x14ac:dyDescent="0.25"/>
    <row r="167" s="16" customFormat="1" x14ac:dyDescent="0.25"/>
    <row r="168" s="16" customFormat="1" x14ac:dyDescent="0.25"/>
    <row r="169" s="16" customFormat="1" x14ac:dyDescent="0.25"/>
    <row r="170" s="16" customFormat="1" x14ac:dyDescent="0.25"/>
    <row r="171" s="16" customFormat="1" x14ac:dyDescent="0.25"/>
    <row r="172" s="16" customFormat="1" x14ac:dyDescent="0.25"/>
    <row r="173" s="16" customFormat="1" x14ac:dyDescent="0.25"/>
    <row r="174" s="16" customFormat="1" x14ac:dyDescent="0.25"/>
    <row r="175" s="16" customFormat="1" x14ac:dyDescent="0.25"/>
    <row r="176" s="16" customFormat="1" x14ac:dyDescent="0.25"/>
    <row r="177" s="16" customFormat="1" x14ac:dyDescent="0.25"/>
    <row r="178" s="16" customFormat="1" x14ac:dyDescent="0.25"/>
    <row r="179" s="16" customFormat="1" x14ac:dyDescent="0.25"/>
    <row r="180" s="16" customFormat="1" x14ac:dyDescent="0.25"/>
    <row r="181" s="16" customFormat="1" x14ac:dyDescent="0.25"/>
    <row r="182" s="16" customFormat="1" x14ac:dyDescent="0.25"/>
    <row r="183" s="16" customFormat="1" x14ac:dyDescent="0.25"/>
    <row r="184" s="16" customFormat="1" x14ac:dyDescent="0.25"/>
    <row r="185" s="16" customFormat="1" x14ac:dyDescent="0.25"/>
    <row r="186" s="16" customFormat="1" x14ac:dyDescent="0.25"/>
    <row r="187" s="16" customFormat="1" x14ac:dyDescent="0.25"/>
    <row r="188" s="16" customFormat="1" x14ac:dyDescent="0.25"/>
    <row r="189" s="16" customFormat="1" x14ac:dyDescent="0.25"/>
    <row r="190" s="16" customFormat="1" x14ac:dyDescent="0.25"/>
    <row r="191" s="16" customFormat="1" x14ac:dyDescent="0.25"/>
    <row r="192" s="16" customFormat="1" x14ac:dyDescent="0.25"/>
    <row r="193" s="16" customFormat="1" x14ac:dyDescent="0.25"/>
    <row r="194" s="16" customFormat="1" x14ac:dyDescent="0.25"/>
    <row r="195" s="16" customFormat="1" x14ac:dyDescent="0.25"/>
    <row r="196" s="16" customFormat="1" x14ac:dyDescent="0.25"/>
    <row r="197" s="16" customFormat="1" x14ac:dyDescent="0.25"/>
    <row r="198" s="16" customFormat="1" x14ac:dyDescent="0.25"/>
    <row r="199" s="16" customFormat="1" x14ac:dyDescent="0.25"/>
    <row r="200" s="16" customFormat="1" x14ac:dyDescent="0.25"/>
    <row r="201" s="16" customFormat="1" x14ac:dyDescent="0.25"/>
    <row r="202" s="16" customFormat="1" x14ac:dyDescent="0.25"/>
    <row r="203" s="16" customFormat="1" x14ac:dyDescent="0.25"/>
    <row r="204" s="16" customFormat="1" x14ac:dyDescent="0.25"/>
    <row r="205" s="16" customFormat="1" x14ac:dyDescent="0.25"/>
    <row r="206" s="16" customFormat="1" x14ac:dyDescent="0.25"/>
    <row r="207" s="16" customFormat="1" x14ac:dyDescent="0.25"/>
    <row r="208" s="16" customFormat="1" x14ac:dyDescent="0.25"/>
    <row r="209" s="16" customFormat="1" x14ac:dyDescent="0.25"/>
    <row r="210" s="16" customFormat="1" x14ac:dyDescent="0.25"/>
    <row r="211" s="16" customFormat="1" x14ac:dyDescent="0.25"/>
    <row r="212" s="16" customFormat="1" x14ac:dyDescent="0.25"/>
    <row r="213" s="16" customFormat="1" x14ac:dyDescent="0.25"/>
    <row r="214" s="16" customFormat="1" x14ac:dyDescent="0.25"/>
    <row r="215" s="16" customFormat="1" x14ac:dyDescent="0.25"/>
    <row r="216" s="16" customFormat="1" x14ac:dyDescent="0.25"/>
    <row r="217" s="16" customFormat="1" x14ac:dyDescent="0.25"/>
    <row r="218" s="16" customFormat="1" x14ac:dyDescent="0.25"/>
    <row r="219" s="16" customFormat="1" x14ac:dyDescent="0.25"/>
    <row r="220" s="16" customFormat="1" x14ac:dyDescent="0.25"/>
    <row r="221" s="16" customFormat="1" x14ac:dyDescent="0.25"/>
    <row r="222" s="16" customFormat="1" x14ac:dyDescent="0.25"/>
    <row r="223" s="16" customFormat="1" x14ac:dyDescent="0.25"/>
    <row r="224" s="16" customFormat="1" x14ac:dyDescent="0.25"/>
    <row r="225" s="16" customFormat="1" x14ac:dyDescent="0.25"/>
    <row r="226" s="16" customFormat="1" x14ac:dyDescent="0.25"/>
    <row r="227" s="16" customFormat="1" x14ac:dyDescent="0.25"/>
    <row r="228" s="16" customFormat="1" x14ac:dyDescent="0.25"/>
    <row r="229" s="16" customFormat="1" x14ac:dyDescent="0.25"/>
    <row r="230" s="16" customFormat="1" x14ac:dyDescent="0.25"/>
    <row r="231" s="16" customFormat="1" x14ac:dyDescent="0.25"/>
    <row r="232" s="16" customFormat="1" x14ac:dyDescent="0.25"/>
    <row r="233" s="16" customFormat="1" x14ac:dyDescent="0.25"/>
    <row r="234" s="16" customFormat="1" x14ac:dyDescent="0.25"/>
    <row r="235" s="16" customFormat="1" x14ac:dyDescent="0.25"/>
    <row r="236" s="16" customFormat="1" x14ac:dyDescent="0.25"/>
    <row r="237" s="16" customFormat="1" x14ac:dyDescent="0.25"/>
    <row r="238" s="16" customFormat="1" x14ac:dyDescent="0.25"/>
    <row r="239" s="16" customFormat="1" x14ac:dyDescent="0.25"/>
    <row r="240" s="16" customFormat="1" x14ac:dyDescent="0.25"/>
    <row r="241" s="16" customFormat="1" x14ac:dyDescent="0.25"/>
    <row r="242" s="16" customFormat="1" x14ac:dyDescent="0.25"/>
    <row r="243" s="16" customFormat="1" x14ac:dyDescent="0.25"/>
    <row r="244" s="16" customFormat="1" x14ac:dyDescent="0.25"/>
    <row r="245" s="16" customFormat="1" x14ac:dyDescent="0.25"/>
    <row r="246" s="16" customFormat="1" x14ac:dyDescent="0.25"/>
    <row r="247" s="16" customFormat="1" x14ac:dyDescent="0.25"/>
    <row r="248" s="16" customFormat="1" x14ac:dyDescent="0.25"/>
    <row r="249" s="16" customFormat="1" x14ac:dyDescent="0.25"/>
    <row r="250" s="16" customFormat="1" x14ac:dyDescent="0.25"/>
    <row r="251" s="16" customFormat="1" x14ac:dyDescent="0.25"/>
    <row r="252" s="16" customFormat="1" x14ac:dyDescent="0.25"/>
    <row r="253" s="16" customFormat="1" x14ac:dyDescent="0.25"/>
    <row r="254" s="16" customFormat="1" x14ac:dyDescent="0.25"/>
    <row r="255" s="16" customFormat="1" x14ac:dyDescent="0.25"/>
    <row r="256" s="16" customFormat="1" x14ac:dyDescent="0.25"/>
    <row r="257" s="16" customFormat="1" x14ac:dyDescent="0.25"/>
    <row r="258" s="16" customFormat="1" x14ac:dyDescent="0.25"/>
    <row r="259" s="16" customFormat="1" x14ac:dyDescent="0.25"/>
    <row r="260" s="16" customFormat="1" x14ac:dyDescent="0.25"/>
    <row r="261" s="16" customFormat="1" x14ac:dyDescent="0.25"/>
    <row r="262" s="16" customFormat="1" x14ac:dyDescent="0.25"/>
    <row r="263" s="16" customFormat="1" x14ac:dyDescent="0.25"/>
    <row r="264" s="16" customFormat="1" x14ac:dyDescent="0.25"/>
    <row r="265" s="16" customFormat="1" x14ac:dyDescent="0.25"/>
    <row r="266" s="16" customFormat="1" x14ac:dyDescent="0.25"/>
    <row r="267" s="16" customFormat="1" x14ac:dyDescent="0.25"/>
    <row r="268" s="16" customFormat="1" x14ac:dyDescent="0.25"/>
    <row r="269" s="16" customFormat="1" x14ac:dyDescent="0.25"/>
    <row r="270" s="16" customFormat="1" x14ac:dyDescent="0.25"/>
    <row r="271" s="16" customFormat="1" x14ac:dyDescent="0.25"/>
    <row r="272" s="16" customFormat="1" x14ac:dyDescent="0.25"/>
    <row r="273" s="16" customFormat="1" x14ac:dyDescent="0.25"/>
    <row r="274" s="16" customFormat="1" x14ac:dyDescent="0.25"/>
    <row r="275" s="16" customFormat="1" x14ac:dyDescent="0.25"/>
    <row r="276" s="16" customFormat="1" x14ac:dyDescent="0.25"/>
    <row r="277" s="16" customFormat="1" x14ac:dyDescent="0.25"/>
    <row r="278" s="16" customFormat="1" x14ac:dyDescent="0.25"/>
    <row r="279" s="16" customFormat="1" x14ac:dyDescent="0.25"/>
    <row r="280" s="16" customFormat="1" x14ac:dyDescent="0.25"/>
    <row r="281" s="16" customFormat="1" x14ac:dyDescent="0.25"/>
    <row r="282" s="16" customFormat="1" x14ac:dyDescent="0.25"/>
    <row r="283" s="16" customFormat="1" x14ac:dyDescent="0.25"/>
    <row r="284" s="16" customFormat="1" x14ac:dyDescent="0.25"/>
    <row r="285" s="16" customFormat="1" x14ac:dyDescent="0.25"/>
    <row r="286" s="16" customFormat="1" x14ac:dyDescent="0.25"/>
    <row r="287" s="16" customFormat="1" x14ac:dyDescent="0.25"/>
    <row r="288" s="16" customFormat="1" x14ac:dyDescent="0.25"/>
    <row r="289" s="16" customFormat="1" x14ac:dyDescent="0.25"/>
    <row r="290" s="16" customFormat="1" x14ac:dyDescent="0.25"/>
    <row r="291" s="16" customFormat="1" x14ac:dyDescent="0.25"/>
    <row r="292" s="16" customFormat="1" x14ac:dyDescent="0.25"/>
    <row r="293" s="16" customFormat="1" x14ac:dyDescent="0.25"/>
    <row r="294" s="16" customFormat="1" x14ac:dyDescent="0.25"/>
    <row r="295" s="16" customFormat="1" x14ac:dyDescent="0.25"/>
    <row r="296" s="16" customFormat="1" x14ac:dyDescent="0.25"/>
    <row r="297" s="16" customFormat="1" x14ac:dyDescent="0.25"/>
    <row r="298" s="16" customFormat="1" x14ac:dyDescent="0.25"/>
    <row r="299" s="16" customFormat="1" x14ac:dyDescent="0.25"/>
    <row r="300" s="16" customFormat="1" x14ac:dyDescent="0.25"/>
    <row r="301" s="16" customFormat="1" x14ac:dyDescent="0.25"/>
    <row r="302" s="16" customFormat="1" x14ac:dyDescent="0.25"/>
    <row r="303" s="16" customFormat="1" x14ac:dyDescent="0.25"/>
    <row r="304" s="16" customFormat="1" x14ac:dyDescent="0.25"/>
    <row r="305" s="16" customFormat="1" x14ac:dyDescent="0.25"/>
    <row r="306" s="16" customFormat="1" x14ac:dyDescent="0.25"/>
    <row r="307" s="16" customFormat="1" x14ac:dyDescent="0.25"/>
    <row r="308" s="16" customFormat="1" x14ac:dyDescent="0.25"/>
    <row r="309" s="16" customFormat="1" x14ac:dyDescent="0.25"/>
    <row r="310" s="16" customFormat="1" x14ac:dyDescent="0.25"/>
    <row r="311" s="16" customFormat="1" x14ac:dyDescent="0.25"/>
    <row r="312" s="16" customFormat="1" x14ac:dyDescent="0.25"/>
    <row r="313" s="16" customFormat="1" x14ac:dyDescent="0.25"/>
    <row r="314" s="16" customFormat="1" x14ac:dyDescent="0.25"/>
    <row r="315" s="16" customFormat="1" x14ac:dyDescent="0.25"/>
    <row r="316" s="16" customFormat="1" x14ac:dyDescent="0.25"/>
    <row r="317" s="16" customFormat="1" x14ac:dyDescent="0.25"/>
    <row r="318" s="16" customFormat="1" x14ac:dyDescent="0.25"/>
    <row r="319" s="16" customFormat="1" x14ac:dyDescent="0.25"/>
    <row r="320" s="16" customFormat="1" x14ac:dyDescent="0.25"/>
    <row r="321" s="16" customFormat="1" x14ac:dyDescent="0.25"/>
    <row r="322" s="16" customFormat="1" x14ac:dyDescent="0.25"/>
    <row r="323" s="16" customFormat="1" x14ac:dyDescent="0.25"/>
    <row r="324" s="16" customFormat="1" x14ac:dyDescent="0.25"/>
    <row r="325" s="16" customFormat="1" x14ac:dyDescent="0.25"/>
    <row r="326" s="16" customFormat="1" x14ac:dyDescent="0.25"/>
    <row r="327" s="16" customFormat="1" x14ac:dyDescent="0.25"/>
    <row r="328" s="16" customFormat="1" x14ac:dyDescent="0.25"/>
    <row r="329" s="16" customFormat="1" x14ac:dyDescent="0.25"/>
    <row r="330" s="16" customFormat="1" x14ac:dyDescent="0.25"/>
    <row r="331" s="16" customFormat="1" x14ac:dyDescent="0.25"/>
    <row r="332" s="16" customFormat="1" x14ac:dyDescent="0.25"/>
    <row r="333" s="16" customFormat="1" x14ac:dyDescent="0.25"/>
    <row r="334" s="16" customFormat="1" x14ac:dyDescent="0.25"/>
    <row r="335" s="16" customFormat="1" x14ac:dyDescent="0.25"/>
    <row r="336" s="16" customFormat="1" x14ac:dyDescent="0.25"/>
    <row r="337" s="16" customFormat="1" x14ac:dyDescent="0.25"/>
    <row r="338" s="16" customFormat="1" x14ac:dyDescent="0.25"/>
    <row r="339" s="16" customFormat="1" x14ac:dyDescent="0.25"/>
    <row r="340" s="16" customFormat="1" x14ac:dyDescent="0.25"/>
    <row r="341" s="16" customFormat="1" x14ac:dyDescent="0.25"/>
    <row r="342" s="16" customFormat="1" x14ac:dyDescent="0.25"/>
    <row r="343" s="16" customFormat="1" x14ac:dyDescent="0.25"/>
    <row r="344" s="16" customFormat="1" x14ac:dyDescent="0.25"/>
    <row r="345" s="16" customFormat="1" x14ac:dyDescent="0.25"/>
    <row r="346" s="16" customFormat="1" x14ac:dyDescent="0.25"/>
    <row r="347" s="16" customFormat="1" x14ac:dyDescent="0.25"/>
    <row r="348" s="16" customFormat="1" x14ac:dyDescent="0.25"/>
    <row r="349" s="16" customFormat="1" x14ac:dyDescent="0.25"/>
    <row r="350" s="16" customFormat="1" x14ac:dyDescent="0.25"/>
    <row r="351" s="16" customFormat="1" x14ac:dyDescent="0.25"/>
    <row r="352" s="16" customFormat="1" x14ac:dyDescent="0.25"/>
    <row r="353" s="16" customFormat="1" x14ac:dyDescent="0.25"/>
    <row r="354" s="16" customFormat="1" x14ac:dyDescent="0.25"/>
    <row r="355" s="16" customFormat="1" x14ac:dyDescent="0.25"/>
    <row r="356" s="16" customFormat="1" x14ac:dyDescent="0.25"/>
    <row r="357" s="16" customFormat="1" x14ac:dyDescent="0.25"/>
    <row r="358" s="16" customFormat="1" x14ac:dyDescent="0.25"/>
    <row r="359" s="16" customFormat="1" x14ac:dyDescent="0.25"/>
    <row r="360" s="16" customFormat="1" x14ac:dyDescent="0.25"/>
    <row r="361" s="16" customFormat="1" x14ac:dyDescent="0.25"/>
    <row r="362" s="16" customFormat="1" x14ac:dyDescent="0.25"/>
    <row r="363" s="16" customFormat="1" x14ac:dyDescent="0.25"/>
    <row r="364" s="16" customFormat="1" x14ac:dyDescent="0.25"/>
    <row r="365" s="16" customFormat="1" x14ac:dyDescent="0.25"/>
    <row r="366" s="16" customFormat="1" x14ac:dyDescent="0.25"/>
    <row r="367" s="16" customFormat="1" x14ac:dyDescent="0.25"/>
    <row r="368" s="16" customFormat="1" x14ac:dyDescent="0.25"/>
    <row r="369" s="16" customFormat="1" x14ac:dyDescent="0.25"/>
    <row r="370" s="16" customFormat="1" x14ac:dyDescent="0.25"/>
    <row r="371" s="16" customFormat="1" x14ac:dyDescent="0.25"/>
    <row r="372" s="16" customFormat="1" x14ac:dyDescent="0.25"/>
    <row r="373" s="16" customFormat="1" x14ac:dyDescent="0.25"/>
    <row r="374" s="16" customFormat="1" x14ac:dyDescent="0.25"/>
    <row r="375" s="16" customFormat="1" x14ac:dyDescent="0.25"/>
    <row r="376" s="16" customFormat="1" x14ac:dyDescent="0.25"/>
    <row r="377" s="16" customFormat="1" x14ac:dyDescent="0.25"/>
    <row r="378" s="16" customFormat="1" x14ac:dyDescent="0.25"/>
    <row r="379" s="16" customFormat="1" x14ac:dyDescent="0.25"/>
    <row r="380" s="16" customFormat="1" x14ac:dyDescent="0.25"/>
    <row r="381" s="16" customFormat="1" x14ac:dyDescent="0.25"/>
    <row r="382" s="16" customFormat="1" x14ac:dyDescent="0.25"/>
    <row r="383" s="16" customFormat="1" x14ac:dyDescent="0.25"/>
    <row r="384" s="16" customFormat="1" x14ac:dyDescent="0.25"/>
    <row r="385" s="16" customFormat="1" x14ac:dyDescent="0.25"/>
    <row r="386" s="16" customFormat="1" x14ac:dyDescent="0.25"/>
    <row r="387" s="16" customFormat="1" x14ac:dyDescent="0.25"/>
    <row r="388" s="16" customFormat="1" x14ac:dyDescent="0.25"/>
    <row r="389" s="16" customFormat="1" x14ac:dyDescent="0.25"/>
    <row r="390" s="16" customFormat="1" x14ac:dyDescent="0.25"/>
    <row r="391" s="16" customFormat="1" x14ac:dyDescent="0.25"/>
    <row r="392" s="16" customFormat="1" x14ac:dyDescent="0.25"/>
    <row r="393" s="16" customFormat="1" x14ac:dyDescent="0.25"/>
    <row r="394" s="16" customFormat="1" x14ac:dyDescent="0.25"/>
    <row r="395" s="16" customFormat="1" x14ac:dyDescent="0.25"/>
    <row r="396" s="16" customFormat="1" x14ac:dyDescent="0.25"/>
    <row r="397" s="16" customFormat="1" x14ac:dyDescent="0.25"/>
    <row r="398" s="16" customFormat="1" x14ac:dyDescent="0.25"/>
    <row r="399" s="16" customFormat="1" x14ac:dyDescent="0.25"/>
    <row r="400" s="16" customFormat="1" x14ac:dyDescent="0.25"/>
    <row r="401" spans="1:15" s="16" customFormat="1" x14ac:dyDescent="0.25"/>
    <row r="402" spans="1:15" s="16" customFormat="1" x14ac:dyDescent="0.25"/>
    <row r="403" spans="1:15" s="16" customFormat="1" x14ac:dyDescent="0.25"/>
    <row r="404" spans="1:15" s="16" customFormat="1" x14ac:dyDescent="0.25"/>
    <row r="405" spans="1:15" s="16" customFormat="1" x14ac:dyDescent="0.25"/>
    <row r="406" spans="1:15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</row>
    <row r="407" spans="1:15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</row>
    <row r="408" spans="1:15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</row>
    <row r="409" spans="1:15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</row>
    <row r="410" spans="1:15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</row>
    <row r="411" spans="1:15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</row>
    <row r="412" spans="1:15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</row>
    <row r="413" spans="1:15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</row>
    <row r="414" spans="1:15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</row>
    <row r="415" spans="1:15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</row>
  </sheetData>
  <sheetProtection algorithmName="SHA-512" hashValue="oSipNT+pUUe1vYWKj6zezG6fG8U52O1IuHV/fZAfRFmGGQVnfFpcbwiTyr9KC4WMqEtqzfhUJCtYb7w/AFYGQQ==" saltValue="bh1qByc3QCfv8AJ1W37iMA==" spinCount="100000" sheet="1" objects="1" scenarios="1" selectLockedCells="1"/>
  <mergeCells count="7">
    <mergeCell ref="A1:S1"/>
    <mergeCell ref="A2:S2"/>
    <mergeCell ref="A23:S23"/>
    <mergeCell ref="A36:M36"/>
    <mergeCell ref="A10:S10"/>
    <mergeCell ref="A32:S32"/>
    <mergeCell ref="B18:Q18"/>
  </mergeCells>
  <pageMargins left="0.7" right="0.7" top="0.75" bottom="0.75" header="0.3" footer="0.3"/>
  <pageSetup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F40A3-73CE-4010-A008-C06766666139}">
  <sheetPr>
    <pageSetUpPr fitToPage="1"/>
  </sheetPr>
  <dimension ref="A1:AW135"/>
  <sheetViews>
    <sheetView showGridLines="0" zoomScale="80" zoomScaleNormal="80" workbookViewId="0">
      <selection sqref="A1:XFD1048576"/>
    </sheetView>
  </sheetViews>
  <sheetFormatPr defaultRowHeight="30" customHeight="1" x14ac:dyDescent="0.25"/>
  <cols>
    <col min="1" max="2" width="3.7109375" style="86" customWidth="1"/>
    <col min="3" max="3" width="2.28515625" style="86" customWidth="1"/>
    <col min="4" max="8" width="3.7109375" style="86" customWidth="1"/>
    <col min="9" max="9" width="4.140625" style="86" customWidth="1"/>
    <col min="10" max="10" width="3.7109375" style="86" customWidth="1"/>
    <col min="11" max="11" width="7.5703125" style="87" customWidth="1"/>
    <col min="12" max="12" width="7.28515625" style="87" customWidth="1"/>
    <col min="13" max="13" width="6.42578125" style="86" customWidth="1"/>
    <col min="14" max="23" width="3.7109375" style="86" customWidth="1"/>
    <col min="24" max="30" width="3.42578125" style="11" customWidth="1"/>
    <col min="31" max="32" width="3.42578125" style="88" customWidth="1"/>
    <col min="33" max="39" width="3.7109375" style="89" customWidth="1"/>
    <col min="40" max="40" width="8.5703125" style="90" customWidth="1"/>
    <col min="41" max="41" width="20.140625" style="90" customWidth="1"/>
    <col min="42" max="42" width="7.28515625" style="90" customWidth="1"/>
    <col min="43" max="43" width="3.7109375" style="53" customWidth="1"/>
    <col min="44" max="44" width="8.140625" style="53" hidden="1" customWidth="1"/>
    <col min="45" max="45" width="12.28515625" style="53" hidden="1" customWidth="1"/>
    <col min="46" max="47" width="10.140625" style="53" hidden="1" customWidth="1"/>
    <col min="48" max="48" width="7.140625" style="53" customWidth="1"/>
    <col min="49" max="49" width="107.5703125" style="53" customWidth="1"/>
    <col min="50" max="16384" width="9.140625" style="53"/>
  </cols>
  <sheetData>
    <row r="1" spans="1:49" ht="38.25" customHeight="1" x14ac:dyDescent="0.25">
      <c r="A1" s="278"/>
      <c r="B1" s="278"/>
      <c r="C1" s="278"/>
      <c r="D1" s="278"/>
      <c r="E1" s="278"/>
      <c r="F1" s="278"/>
      <c r="G1" s="278"/>
      <c r="H1" s="279" t="s">
        <v>131</v>
      </c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467" t="s">
        <v>185</v>
      </c>
      <c r="AH1" s="467"/>
      <c r="AI1" s="467"/>
      <c r="AJ1" s="467"/>
      <c r="AK1" s="467"/>
      <c r="AL1" s="467"/>
      <c r="AM1" s="467"/>
      <c r="AN1" s="467"/>
      <c r="AO1" s="467"/>
      <c r="AP1" s="467"/>
    </row>
    <row r="2" spans="1:49" ht="6.75" customHeight="1" x14ac:dyDescent="0.25">
      <c r="A2" s="278"/>
      <c r="B2" s="278"/>
      <c r="C2" s="278"/>
      <c r="D2" s="278"/>
      <c r="E2" s="278"/>
      <c r="F2" s="278"/>
      <c r="G2" s="278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467"/>
      <c r="AH2" s="467"/>
      <c r="AI2" s="467"/>
      <c r="AJ2" s="467"/>
      <c r="AK2" s="467"/>
      <c r="AL2" s="467"/>
      <c r="AM2" s="467"/>
      <c r="AN2" s="467"/>
      <c r="AO2" s="467"/>
      <c r="AP2" s="467"/>
    </row>
    <row r="3" spans="1:49" ht="17.25" customHeight="1" x14ac:dyDescent="0.25">
      <c r="A3" s="233" t="s">
        <v>94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5"/>
    </row>
    <row r="4" spans="1:49" ht="17.25" customHeight="1" x14ac:dyDescent="0.25">
      <c r="A4" s="282" t="s">
        <v>2</v>
      </c>
      <c r="B4" s="282"/>
      <c r="C4" s="282"/>
      <c r="D4" s="282"/>
      <c r="E4" s="282"/>
      <c r="F4" s="468" t="s">
        <v>154</v>
      </c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284" t="s">
        <v>3</v>
      </c>
      <c r="R4" s="284"/>
      <c r="S4" s="284"/>
      <c r="T4" s="284"/>
      <c r="U4" s="469" t="s">
        <v>38</v>
      </c>
      <c r="V4" s="469"/>
      <c r="W4" s="469"/>
      <c r="X4" s="469"/>
      <c r="Y4" s="469"/>
      <c r="Z4" s="469"/>
      <c r="AA4" s="469"/>
      <c r="AB4" s="469"/>
      <c r="AC4" s="282" t="s">
        <v>4</v>
      </c>
      <c r="AD4" s="282"/>
      <c r="AE4" s="282"/>
      <c r="AF4" s="282"/>
      <c r="AG4" s="468" t="s">
        <v>39</v>
      </c>
      <c r="AH4" s="468"/>
      <c r="AI4" s="468"/>
      <c r="AJ4" s="468"/>
      <c r="AK4" s="468"/>
      <c r="AL4" s="468"/>
      <c r="AM4" s="468"/>
      <c r="AN4" s="468"/>
      <c r="AO4" s="468"/>
      <c r="AP4" s="468"/>
    </row>
    <row r="5" spans="1:49" ht="17.25" customHeight="1" x14ac:dyDescent="0.25">
      <c r="A5" s="256" t="s">
        <v>5</v>
      </c>
      <c r="B5" s="256"/>
      <c r="C5" s="256"/>
      <c r="D5" s="256"/>
      <c r="E5" s="256"/>
      <c r="F5" s="462" t="s">
        <v>163</v>
      </c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256" t="s">
        <v>6</v>
      </c>
      <c r="R5" s="256"/>
      <c r="S5" s="256"/>
      <c r="T5" s="256"/>
      <c r="U5" s="465" t="s">
        <v>160</v>
      </c>
      <c r="V5" s="465"/>
      <c r="W5" s="465"/>
      <c r="X5" s="465"/>
      <c r="Y5" s="465"/>
      <c r="Z5" s="465"/>
      <c r="AA5" s="465"/>
      <c r="AB5" s="465"/>
      <c r="AC5" s="256" t="s">
        <v>7</v>
      </c>
      <c r="AD5" s="256"/>
      <c r="AE5" s="256"/>
      <c r="AF5" s="256"/>
      <c r="AG5" s="466">
        <v>43510</v>
      </c>
      <c r="AH5" s="466"/>
      <c r="AI5" s="466"/>
      <c r="AJ5" s="466"/>
      <c r="AK5" s="466"/>
      <c r="AL5" s="466"/>
      <c r="AM5" s="466"/>
      <c r="AN5" s="466"/>
      <c r="AO5" s="466"/>
      <c r="AP5" s="466"/>
    </row>
    <row r="6" spans="1:49" ht="17.25" customHeight="1" x14ac:dyDescent="0.25">
      <c r="A6" s="256" t="s">
        <v>8</v>
      </c>
      <c r="B6" s="256"/>
      <c r="C6" s="256"/>
      <c r="D6" s="256"/>
      <c r="E6" s="256"/>
      <c r="F6" s="464">
        <v>43783</v>
      </c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256" t="s">
        <v>9</v>
      </c>
      <c r="R6" s="256"/>
      <c r="S6" s="256"/>
      <c r="T6" s="256"/>
      <c r="U6" s="465" t="s">
        <v>42</v>
      </c>
      <c r="V6" s="465"/>
      <c r="W6" s="465"/>
      <c r="X6" s="465"/>
      <c r="Y6" s="465"/>
      <c r="Z6" s="465"/>
      <c r="AA6" s="465"/>
      <c r="AB6" s="465"/>
      <c r="AC6" s="256" t="s">
        <v>10</v>
      </c>
      <c r="AD6" s="256"/>
      <c r="AE6" s="256"/>
      <c r="AF6" s="256"/>
      <c r="AG6" s="461" t="s">
        <v>43</v>
      </c>
      <c r="AH6" s="462"/>
      <c r="AI6" s="462"/>
      <c r="AJ6" s="462"/>
      <c r="AK6" s="462"/>
      <c r="AL6" s="462"/>
      <c r="AM6" s="462"/>
      <c r="AN6" s="462"/>
      <c r="AO6" s="462"/>
      <c r="AP6" s="462"/>
    </row>
    <row r="7" spans="1:49" ht="17.25" customHeight="1" x14ac:dyDescent="0.25">
      <c r="A7" s="288" t="s">
        <v>11</v>
      </c>
      <c r="B7" s="288"/>
      <c r="C7" s="288"/>
      <c r="D7" s="288"/>
      <c r="E7" s="288"/>
      <c r="F7" s="460" t="s">
        <v>44</v>
      </c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288" t="s">
        <v>12</v>
      </c>
      <c r="R7" s="288"/>
      <c r="S7" s="288"/>
      <c r="T7" s="288"/>
      <c r="U7" s="461" t="s">
        <v>45</v>
      </c>
      <c r="V7" s="462"/>
      <c r="W7" s="462"/>
      <c r="X7" s="462"/>
      <c r="Y7" s="462"/>
      <c r="Z7" s="462"/>
      <c r="AA7" s="462"/>
      <c r="AB7" s="462"/>
      <c r="AC7" s="256"/>
      <c r="AD7" s="256"/>
      <c r="AE7" s="256"/>
      <c r="AF7" s="256"/>
      <c r="AG7" s="256"/>
      <c r="AH7" s="256"/>
      <c r="AI7" s="256"/>
      <c r="AJ7" s="256"/>
      <c r="AK7" s="463"/>
      <c r="AL7" s="463"/>
      <c r="AM7" s="463"/>
      <c r="AN7" s="463"/>
      <c r="AO7" s="463"/>
      <c r="AP7" s="463"/>
    </row>
    <row r="8" spans="1:49" ht="9.75" customHeight="1" x14ac:dyDescent="0.25">
      <c r="A8" s="264" t="s">
        <v>13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</row>
    <row r="9" spans="1:49" ht="17.25" customHeight="1" x14ac:dyDescent="0.25">
      <c r="A9" s="265" t="s">
        <v>147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</row>
    <row r="10" spans="1:49" ht="17.25" customHeight="1" x14ac:dyDescent="0.25">
      <c r="A10" s="452" t="s">
        <v>133</v>
      </c>
      <c r="B10" s="453"/>
      <c r="C10" s="453"/>
      <c r="D10" s="453"/>
      <c r="E10" s="453"/>
      <c r="F10" s="453"/>
      <c r="G10" s="453"/>
      <c r="H10" s="453"/>
      <c r="I10" s="453"/>
      <c r="J10" s="454"/>
      <c r="K10" s="54">
        <f>COUNTIF(K18:K100,"SubTier 2")+COUNTIF(K18:K100,"SubTier 3")</f>
        <v>1</v>
      </c>
      <c r="L10" s="55"/>
      <c r="M10" s="455" t="s">
        <v>134</v>
      </c>
      <c r="N10" s="455"/>
      <c r="O10" s="455"/>
      <c r="P10" s="455"/>
      <c r="Q10" s="455"/>
      <c r="R10" s="455"/>
      <c r="S10" s="456"/>
      <c r="T10" s="457">
        <f>AE10+AP10</f>
        <v>1</v>
      </c>
      <c r="U10" s="458"/>
      <c r="V10" s="56"/>
      <c r="W10" s="57"/>
      <c r="X10" s="459" t="s">
        <v>136</v>
      </c>
      <c r="Y10" s="459"/>
      <c r="Z10" s="459"/>
      <c r="AA10" s="459"/>
      <c r="AB10" s="459"/>
      <c r="AC10" s="459"/>
      <c r="AD10" s="459"/>
      <c r="AE10" s="273">
        <f>COUNTIF(AU18:AU100,"PTC")</f>
        <v>0</v>
      </c>
      <c r="AF10" s="273"/>
      <c r="AG10" s="58"/>
      <c r="AH10" s="58"/>
      <c r="AI10" s="271" t="s">
        <v>137</v>
      </c>
      <c r="AJ10" s="271"/>
      <c r="AK10" s="271"/>
      <c r="AL10" s="271"/>
      <c r="AM10" s="271"/>
      <c r="AN10" s="271"/>
      <c r="AO10" s="59"/>
      <c r="AP10" s="60">
        <f>COUNTIF(AU18:AU100,"WD")</f>
        <v>1</v>
      </c>
    </row>
    <row r="11" spans="1:49" ht="17.25" customHeight="1" x14ac:dyDescent="0.25">
      <c r="A11" s="445" t="s">
        <v>123</v>
      </c>
      <c r="B11" s="446"/>
      <c r="C11" s="446"/>
      <c r="D11" s="446"/>
      <c r="E11" s="446"/>
      <c r="F11" s="446"/>
      <c r="G11" s="446"/>
      <c r="H11" s="446"/>
      <c r="I11" s="446"/>
      <c r="J11" s="447"/>
      <c r="K11" s="61">
        <f>COUNTIF(K18:K100,"Tier 1")</f>
        <v>0</v>
      </c>
      <c r="L11" s="62"/>
      <c r="M11" s="448" t="s">
        <v>135</v>
      </c>
      <c r="N11" s="448"/>
      <c r="O11" s="448"/>
      <c r="P11" s="448"/>
      <c r="Q11" s="448"/>
      <c r="R11" s="448"/>
      <c r="S11" s="445"/>
      <c r="T11" s="449">
        <f>AE11+AP11</f>
        <v>0</v>
      </c>
      <c r="U11" s="450"/>
      <c r="V11" s="58"/>
      <c r="W11" s="63"/>
      <c r="X11" s="448" t="s">
        <v>122</v>
      </c>
      <c r="Y11" s="448"/>
      <c r="Z11" s="448"/>
      <c r="AA11" s="448"/>
      <c r="AB11" s="448"/>
      <c r="AC11" s="448"/>
      <c r="AD11" s="448"/>
      <c r="AE11" s="451">
        <f>COUNTIF(AR18:AR100,"PTC")</f>
        <v>0</v>
      </c>
      <c r="AF11" s="451"/>
      <c r="AG11" s="58"/>
      <c r="AH11" s="58"/>
      <c r="AI11" s="271" t="s">
        <v>138</v>
      </c>
      <c r="AJ11" s="271"/>
      <c r="AK11" s="271"/>
      <c r="AL11" s="271"/>
      <c r="AM11" s="271"/>
      <c r="AN11" s="271"/>
      <c r="AO11" s="59"/>
      <c r="AP11" s="60">
        <f>COUNTIF(AR18:AR100,"WD")</f>
        <v>0</v>
      </c>
      <c r="AQ11" s="64"/>
      <c r="AR11" s="65"/>
      <c r="AS11" s="65"/>
      <c r="AT11" s="65"/>
      <c r="AU11" s="65"/>
    </row>
    <row r="12" spans="1:49" ht="9.75" customHeight="1" x14ac:dyDescent="0.25">
      <c r="A12" s="277"/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V12" s="413"/>
      <c r="AW12" s="413"/>
    </row>
    <row r="13" spans="1:49" ht="12" customHeight="1" x14ac:dyDescent="0.25">
      <c r="A13" s="66"/>
      <c r="B13" s="236" t="s">
        <v>130</v>
      </c>
      <c r="C13" s="237"/>
      <c r="D13" s="237"/>
      <c r="E13" s="237"/>
      <c r="F13" s="237"/>
      <c r="G13" s="237"/>
      <c r="H13" s="238"/>
      <c r="I13" s="67"/>
      <c r="J13" s="67"/>
      <c r="K13" s="67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53"/>
      <c r="AV13" s="69"/>
    </row>
    <row r="14" spans="1:49" ht="9.75" customHeight="1" x14ac:dyDescent="0.2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70"/>
      <c r="AV14" s="69"/>
      <c r="AW14" s="69"/>
    </row>
    <row r="15" spans="1:49" ht="17.25" customHeight="1" x14ac:dyDescent="0.25">
      <c r="A15" s="379" t="s">
        <v>20</v>
      </c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1"/>
      <c r="AA15" s="379" t="s">
        <v>21</v>
      </c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380"/>
      <c r="AN15" s="380"/>
      <c r="AO15" s="380"/>
      <c r="AP15" s="381"/>
      <c r="AR15" s="414" t="s">
        <v>101</v>
      </c>
      <c r="AS15" s="239" t="s">
        <v>143</v>
      </c>
      <c r="AT15" s="414" t="s">
        <v>142</v>
      </c>
      <c r="AU15" s="241" t="s">
        <v>144</v>
      </c>
    </row>
    <row r="16" spans="1:49" ht="18" customHeight="1" x14ac:dyDescent="0.25">
      <c r="A16" s="417" t="s">
        <v>23</v>
      </c>
      <c r="B16" s="418"/>
      <c r="C16" s="418"/>
      <c r="D16" s="439" t="s">
        <v>24</v>
      </c>
      <c r="E16" s="440"/>
      <c r="F16" s="440"/>
      <c r="G16" s="439" t="s">
        <v>128</v>
      </c>
      <c r="H16" s="440"/>
      <c r="I16" s="440"/>
      <c r="J16" s="441"/>
      <c r="K16" s="443" t="s">
        <v>152</v>
      </c>
      <c r="L16" s="407" t="s">
        <v>132</v>
      </c>
      <c r="M16" s="408"/>
      <c r="N16" s="407" t="s">
        <v>26</v>
      </c>
      <c r="O16" s="408"/>
      <c r="P16" s="408"/>
      <c r="Q16" s="408"/>
      <c r="R16" s="409"/>
      <c r="S16" s="407" t="s">
        <v>27</v>
      </c>
      <c r="T16" s="408"/>
      <c r="U16" s="408"/>
      <c r="V16" s="408"/>
      <c r="W16" s="409"/>
      <c r="X16" s="437" t="s">
        <v>28</v>
      </c>
      <c r="Y16" s="437" t="s">
        <v>29</v>
      </c>
      <c r="Z16" s="437" t="s">
        <v>30</v>
      </c>
      <c r="AA16" s="424" t="s">
        <v>31</v>
      </c>
      <c r="AB16" s="425"/>
      <c r="AC16" s="428" t="s">
        <v>32</v>
      </c>
      <c r="AD16" s="429"/>
      <c r="AE16" s="429"/>
      <c r="AF16" s="430"/>
      <c r="AG16" s="431" t="s">
        <v>33</v>
      </c>
      <c r="AH16" s="432"/>
      <c r="AI16" s="432"/>
      <c r="AJ16" s="432"/>
      <c r="AK16" s="432"/>
      <c r="AL16" s="432"/>
      <c r="AM16" s="433"/>
      <c r="AN16" s="407" t="s">
        <v>174</v>
      </c>
      <c r="AO16" s="417" t="s">
        <v>175</v>
      </c>
      <c r="AP16" s="421" t="s">
        <v>176</v>
      </c>
      <c r="AR16" s="414"/>
      <c r="AS16" s="415"/>
      <c r="AT16" s="414"/>
      <c r="AU16" s="414"/>
    </row>
    <row r="17" spans="1:49" ht="18" customHeight="1" x14ac:dyDescent="0.25">
      <c r="A17" s="419"/>
      <c r="B17" s="420"/>
      <c r="C17" s="420"/>
      <c r="D17" s="419"/>
      <c r="E17" s="420"/>
      <c r="F17" s="420"/>
      <c r="G17" s="419"/>
      <c r="H17" s="420"/>
      <c r="I17" s="420"/>
      <c r="J17" s="442"/>
      <c r="K17" s="444"/>
      <c r="L17" s="410"/>
      <c r="M17" s="411"/>
      <c r="N17" s="410"/>
      <c r="O17" s="411"/>
      <c r="P17" s="411"/>
      <c r="Q17" s="411"/>
      <c r="R17" s="412"/>
      <c r="S17" s="410"/>
      <c r="T17" s="411"/>
      <c r="U17" s="411"/>
      <c r="V17" s="411"/>
      <c r="W17" s="412"/>
      <c r="X17" s="438"/>
      <c r="Y17" s="438"/>
      <c r="Z17" s="438"/>
      <c r="AA17" s="426"/>
      <c r="AB17" s="427"/>
      <c r="AC17" s="422" t="s">
        <v>34</v>
      </c>
      <c r="AD17" s="393"/>
      <c r="AE17" s="423" t="s">
        <v>35</v>
      </c>
      <c r="AF17" s="423"/>
      <c r="AG17" s="434"/>
      <c r="AH17" s="435"/>
      <c r="AI17" s="435"/>
      <c r="AJ17" s="435"/>
      <c r="AK17" s="435"/>
      <c r="AL17" s="435"/>
      <c r="AM17" s="436"/>
      <c r="AN17" s="410"/>
      <c r="AO17" s="419"/>
      <c r="AP17" s="421"/>
      <c r="AQ17" s="71"/>
      <c r="AR17" s="414"/>
      <c r="AS17" s="416"/>
      <c r="AT17" s="414"/>
      <c r="AU17" s="414"/>
    </row>
    <row r="18" spans="1:49" ht="30" customHeight="1" x14ac:dyDescent="0.25">
      <c r="A18" s="397"/>
      <c r="B18" s="397"/>
      <c r="C18" s="397"/>
      <c r="D18" s="401"/>
      <c r="E18" s="402"/>
      <c r="F18" s="402"/>
      <c r="G18" s="401"/>
      <c r="H18" s="402"/>
      <c r="I18" s="402"/>
      <c r="J18" s="403"/>
      <c r="K18" s="72"/>
      <c r="L18" s="387"/>
      <c r="M18" s="38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73"/>
      <c r="Y18" s="73"/>
      <c r="Z18" s="73"/>
      <c r="AA18" s="391" t="str">
        <f>IF(AND(X18&gt;4,Z18&gt;=6,Z18&lt;10),"WD",IF(AND(X18&gt;4,Z18=10),"PTC",IF(OR(X18="",Z18=""),"","NA")))</f>
        <v/>
      </c>
      <c r="AB18" s="392"/>
      <c r="AC18" s="393"/>
      <c r="AD18" s="393"/>
      <c r="AE18" s="399"/>
      <c r="AF18" s="399"/>
      <c r="AG18" s="383"/>
      <c r="AH18" s="383"/>
      <c r="AI18" s="383"/>
      <c r="AJ18" s="383"/>
      <c r="AK18" s="383"/>
      <c r="AL18" s="383"/>
      <c r="AM18" s="383"/>
      <c r="AN18" s="74"/>
      <c r="AO18" s="75"/>
      <c r="AP18" s="75"/>
      <c r="AR18" s="76" t="str">
        <f>IF(K18="Tier 1",AA18,"")</f>
        <v/>
      </c>
      <c r="AS18" s="76" t="str">
        <f>IF(AN18&gt;5,AR18,"")</f>
        <v/>
      </c>
      <c r="AT18" s="76" t="str">
        <f>IF(K18&lt;&gt;"Tier 1",AA18,"")</f>
        <v/>
      </c>
      <c r="AU18" s="76" t="str">
        <f t="shared" ref="AU18:AU49" si="0">IF(AP18&gt;5,AT18,"")</f>
        <v/>
      </c>
      <c r="AV18" s="384" t="s">
        <v>155</v>
      </c>
      <c r="AW18" s="384"/>
    </row>
    <row r="19" spans="1:49" ht="30" customHeight="1" x14ac:dyDescent="0.25">
      <c r="A19" s="400"/>
      <c r="B19" s="400"/>
      <c r="C19" s="400"/>
      <c r="D19" s="401"/>
      <c r="E19" s="402"/>
      <c r="F19" s="402"/>
      <c r="G19" s="401"/>
      <c r="H19" s="402"/>
      <c r="I19" s="402"/>
      <c r="J19" s="403"/>
      <c r="K19" s="72"/>
      <c r="L19" s="387"/>
      <c r="M19" s="388"/>
      <c r="N19" s="404"/>
      <c r="O19" s="405"/>
      <c r="P19" s="405"/>
      <c r="Q19" s="405"/>
      <c r="R19" s="406"/>
      <c r="S19" s="404"/>
      <c r="T19" s="405"/>
      <c r="U19" s="405"/>
      <c r="V19" s="405"/>
      <c r="W19" s="406"/>
      <c r="X19" s="73"/>
      <c r="Y19" s="73"/>
      <c r="Z19" s="73"/>
      <c r="AA19" s="391" t="str">
        <f t="shared" ref="AA19:AA82" si="1">IF(AND(X19&gt;4,Z19&gt;=6,Z19&lt;10),"WD",IF(AND(X19&gt;4,Z19=10),"PTC",IF(OR(X19="",Z19=""),"","NA")))</f>
        <v/>
      </c>
      <c r="AB19" s="392"/>
      <c r="AC19" s="393"/>
      <c r="AD19" s="393"/>
      <c r="AE19" s="399"/>
      <c r="AF19" s="399"/>
      <c r="AG19" s="383"/>
      <c r="AH19" s="383"/>
      <c r="AI19" s="383"/>
      <c r="AJ19" s="383"/>
      <c r="AK19" s="383"/>
      <c r="AL19" s="383"/>
      <c r="AM19" s="383"/>
      <c r="AN19" s="74"/>
      <c r="AO19" s="75"/>
      <c r="AP19" s="75"/>
      <c r="AR19" s="76" t="str">
        <f t="shared" ref="AR19:AR82" si="2">IF(K19="Tier 1",AA19,"")</f>
        <v/>
      </c>
      <c r="AS19" s="76"/>
      <c r="AT19" s="76" t="str">
        <f t="shared" ref="AT19:AT82" si="3">IF(K19&lt;&gt;"Tier 1",AA19,"")</f>
        <v/>
      </c>
      <c r="AU19" s="76" t="str">
        <f t="shared" si="0"/>
        <v/>
      </c>
      <c r="AV19" s="77"/>
      <c r="AW19" s="78" t="s">
        <v>169</v>
      </c>
    </row>
    <row r="20" spans="1:49" ht="30" customHeight="1" x14ac:dyDescent="0.25">
      <c r="A20" s="400" t="s">
        <v>162</v>
      </c>
      <c r="B20" s="400"/>
      <c r="C20" s="400"/>
      <c r="D20" s="401" t="s">
        <v>161</v>
      </c>
      <c r="E20" s="402"/>
      <c r="F20" s="402"/>
      <c r="G20" s="401" t="s">
        <v>159</v>
      </c>
      <c r="H20" s="402"/>
      <c r="I20" s="402"/>
      <c r="J20" s="403"/>
      <c r="K20" s="72" t="s">
        <v>139</v>
      </c>
      <c r="L20" s="387" t="s">
        <v>157</v>
      </c>
      <c r="M20" s="388"/>
      <c r="N20" s="404" t="s">
        <v>52</v>
      </c>
      <c r="O20" s="405"/>
      <c r="P20" s="405"/>
      <c r="Q20" s="405"/>
      <c r="R20" s="406"/>
      <c r="S20" s="404" t="s">
        <v>53</v>
      </c>
      <c r="T20" s="405"/>
      <c r="U20" s="405"/>
      <c r="V20" s="405"/>
      <c r="W20" s="406"/>
      <c r="X20" s="73">
        <v>6</v>
      </c>
      <c r="Y20" s="73">
        <v>4</v>
      </c>
      <c r="Z20" s="73">
        <v>8</v>
      </c>
      <c r="AA20" s="391" t="str">
        <f t="shared" si="1"/>
        <v>WD</v>
      </c>
      <c r="AB20" s="392"/>
      <c r="AC20" s="393"/>
      <c r="AD20" s="393"/>
      <c r="AE20" s="399">
        <v>43818</v>
      </c>
      <c r="AF20" s="399"/>
      <c r="AG20" s="383" t="s">
        <v>158</v>
      </c>
      <c r="AH20" s="383"/>
      <c r="AI20" s="383"/>
      <c r="AJ20" s="383"/>
      <c r="AK20" s="383"/>
      <c r="AL20" s="383"/>
      <c r="AM20" s="383"/>
      <c r="AN20" s="74">
        <v>6</v>
      </c>
      <c r="AO20" s="75"/>
      <c r="AP20" s="75" t="s">
        <v>164</v>
      </c>
      <c r="AR20" s="76" t="str">
        <f t="shared" si="2"/>
        <v/>
      </c>
      <c r="AS20" s="76"/>
      <c r="AT20" s="76" t="str">
        <f t="shared" si="3"/>
        <v>WD</v>
      </c>
      <c r="AU20" s="76" t="str">
        <f t="shared" si="0"/>
        <v>WD</v>
      </c>
      <c r="AV20" s="77"/>
      <c r="AW20" s="79" t="s">
        <v>166</v>
      </c>
    </row>
    <row r="21" spans="1:49" ht="30" customHeight="1" x14ac:dyDescent="0.25">
      <c r="A21" s="397"/>
      <c r="B21" s="397"/>
      <c r="C21" s="397"/>
      <c r="D21" s="394"/>
      <c r="E21" s="395"/>
      <c r="F21" s="396"/>
      <c r="G21" s="394"/>
      <c r="H21" s="395"/>
      <c r="I21" s="395"/>
      <c r="J21" s="396"/>
      <c r="K21" s="72"/>
      <c r="L21" s="387"/>
      <c r="M21" s="38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73"/>
      <c r="Y21" s="73"/>
      <c r="Z21" s="73"/>
      <c r="AA21" s="391" t="str">
        <f t="shared" si="1"/>
        <v/>
      </c>
      <c r="AB21" s="392"/>
      <c r="AC21" s="393"/>
      <c r="AD21" s="393"/>
      <c r="AE21" s="399"/>
      <c r="AF21" s="399"/>
      <c r="AG21" s="383"/>
      <c r="AH21" s="383"/>
      <c r="AI21" s="383"/>
      <c r="AJ21" s="383"/>
      <c r="AK21" s="383"/>
      <c r="AL21" s="383"/>
      <c r="AM21" s="383"/>
      <c r="AN21" s="74"/>
      <c r="AO21" s="75"/>
      <c r="AP21" s="75"/>
      <c r="AR21" s="76" t="str">
        <f t="shared" si="2"/>
        <v/>
      </c>
      <c r="AS21" s="76"/>
      <c r="AT21" s="76" t="str">
        <f t="shared" si="3"/>
        <v/>
      </c>
      <c r="AU21" s="76" t="str">
        <f t="shared" si="0"/>
        <v/>
      </c>
      <c r="AV21" s="77"/>
      <c r="AW21" s="79" t="s">
        <v>167</v>
      </c>
    </row>
    <row r="22" spans="1:49" ht="30" customHeight="1" x14ac:dyDescent="0.25">
      <c r="A22" s="397"/>
      <c r="B22" s="397"/>
      <c r="C22" s="397"/>
      <c r="D22" s="394"/>
      <c r="E22" s="395"/>
      <c r="F22" s="396"/>
      <c r="G22" s="394"/>
      <c r="H22" s="395"/>
      <c r="I22" s="395"/>
      <c r="J22" s="396"/>
      <c r="K22" s="72"/>
      <c r="L22" s="387"/>
      <c r="M22" s="38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73"/>
      <c r="Y22" s="73"/>
      <c r="Z22" s="73"/>
      <c r="AA22" s="391" t="str">
        <f t="shared" si="1"/>
        <v/>
      </c>
      <c r="AB22" s="392"/>
      <c r="AC22" s="393"/>
      <c r="AD22" s="393"/>
      <c r="AE22" s="399"/>
      <c r="AF22" s="399"/>
      <c r="AG22" s="383"/>
      <c r="AH22" s="383"/>
      <c r="AI22" s="383"/>
      <c r="AJ22" s="383"/>
      <c r="AK22" s="383"/>
      <c r="AL22" s="383"/>
      <c r="AM22" s="383"/>
      <c r="AN22" s="74"/>
      <c r="AO22" s="75"/>
      <c r="AP22" s="75"/>
      <c r="AR22" s="76" t="str">
        <f t="shared" si="2"/>
        <v/>
      </c>
      <c r="AS22" s="76"/>
      <c r="AT22" s="76" t="str">
        <f t="shared" si="3"/>
        <v/>
      </c>
      <c r="AU22" s="76" t="str">
        <f t="shared" si="0"/>
        <v/>
      </c>
      <c r="AV22" s="77"/>
      <c r="AW22" s="78" t="s">
        <v>69</v>
      </c>
    </row>
    <row r="23" spans="1:49" ht="30" customHeight="1" x14ac:dyDescent="0.25">
      <c r="A23" s="397"/>
      <c r="B23" s="397"/>
      <c r="C23" s="397"/>
      <c r="D23" s="394"/>
      <c r="E23" s="395"/>
      <c r="F23" s="396"/>
      <c r="G23" s="394"/>
      <c r="H23" s="395"/>
      <c r="I23" s="395"/>
      <c r="J23" s="396"/>
      <c r="K23" s="72"/>
      <c r="L23" s="387"/>
      <c r="M23" s="388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73"/>
      <c r="Y23" s="73"/>
      <c r="Z23" s="73"/>
      <c r="AA23" s="391" t="str">
        <f t="shared" si="1"/>
        <v/>
      </c>
      <c r="AB23" s="392"/>
      <c r="AC23" s="393"/>
      <c r="AD23" s="393"/>
      <c r="AE23" s="399"/>
      <c r="AF23" s="399"/>
      <c r="AG23" s="383"/>
      <c r="AH23" s="383"/>
      <c r="AI23" s="383"/>
      <c r="AJ23" s="383"/>
      <c r="AK23" s="383"/>
      <c r="AL23" s="383"/>
      <c r="AM23" s="383"/>
      <c r="AN23" s="74"/>
      <c r="AO23" s="75"/>
      <c r="AP23" s="75"/>
      <c r="AR23" s="76" t="str">
        <f t="shared" si="2"/>
        <v/>
      </c>
      <c r="AS23" s="76"/>
      <c r="AT23" s="76" t="str">
        <f t="shared" si="3"/>
        <v/>
      </c>
      <c r="AU23" s="76" t="str">
        <f t="shared" si="0"/>
        <v/>
      </c>
      <c r="AV23" s="77"/>
      <c r="AW23" s="79" t="s">
        <v>170</v>
      </c>
    </row>
    <row r="24" spans="1:49" ht="30" customHeight="1" x14ac:dyDescent="0.25">
      <c r="A24" s="397"/>
      <c r="B24" s="397"/>
      <c r="C24" s="397"/>
      <c r="D24" s="394"/>
      <c r="E24" s="395"/>
      <c r="F24" s="396"/>
      <c r="G24" s="394"/>
      <c r="H24" s="395"/>
      <c r="I24" s="395"/>
      <c r="J24" s="396"/>
      <c r="K24" s="72"/>
      <c r="L24" s="387"/>
      <c r="M24" s="38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73"/>
      <c r="Y24" s="73"/>
      <c r="Z24" s="73"/>
      <c r="AA24" s="391" t="str">
        <f t="shared" si="1"/>
        <v/>
      </c>
      <c r="AB24" s="392"/>
      <c r="AC24" s="393"/>
      <c r="AD24" s="393"/>
      <c r="AE24" s="399"/>
      <c r="AF24" s="399"/>
      <c r="AG24" s="383"/>
      <c r="AH24" s="383"/>
      <c r="AI24" s="383"/>
      <c r="AJ24" s="383"/>
      <c r="AK24" s="383"/>
      <c r="AL24" s="383"/>
      <c r="AM24" s="383"/>
      <c r="AN24" s="74"/>
      <c r="AO24" s="75"/>
      <c r="AP24" s="75"/>
      <c r="AR24" s="76" t="str">
        <f t="shared" si="2"/>
        <v/>
      </c>
      <c r="AS24" s="76"/>
      <c r="AT24" s="76" t="str">
        <f t="shared" si="3"/>
        <v/>
      </c>
      <c r="AU24" s="76" t="str">
        <f t="shared" si="0"/>
        <v/>
      </c>
      <c r="AV24" s="77"/>
      <c r="AW24" s="78" t="s">
        <v>73</v>
      </c>
    </row>
    <row r="25" spans="1:49" ht="30" customHeight="1" x14ac:dyDescent="0.25">
      <c r="A25" s="397"/>
      <c r="B25" s="397"/>
      <c r="C25" s="397"/>
      <c r="D25" s="394"/>
      <c r="E25" s="395"/>
      <c r="F25" s="396"/>
      <c r="G25" s="394"/>
      <c r="H25" s="395"/>
      <c r="I25" s="395"/>
      <c r="J25" s="396"/>
      <c r="K25" s="72"/>
      <c r="L25" s="387"/>
      <c r="M25" s="38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73"/>
      <c r="Y25" s="73"/>
      <c r="Z25" s="73"/>
      <c r="AA25" s="391" t="str">
        <f t="shared" si="1"/>
        <v/>
      </c>
      <c r="AB25" s="392"/>
      <c r="AC25" s="393"/>
      <c r="AD25" s="393"/>
      <c r="AE25" s="382"/>
      <c r="AF25" s="382"/>
      <c r="AG25" s="383"/>
      <c r="AH25" s="383"/>
      <c r="AI25" s="383"/>
      <c r="AJ25" s="383"/>
      <c r="AK25" s="383"/>
      <c r="AL25" s="383"/>
      <c r="AM25" s="383"/>
      <c r="AN25" s="74"/>
      <c r="AO25" s="75"/>
      <c r="AP25" s="75"/>
      <c r="AR25" s="76" t="str">
        <f t="shared" si="2"/>
        <v/>
      </c>
      <c r="AS25" s="76"/>
      <c r="AT25" s="76" t="str">
        <f t="shared" si="3"/>
        <v/>
      </c>
      <c r="AU25" s="76" t="str">
        <f t="shared" si="0"/>
        <v/>
      </c>
      <c r="AV25" s="77"/>
      <c r="AW25" s="78" t="s">
        <v>75</v>
      </c>
    </row>
    <row r="26" spans="1:49" ht="30" customHeight="1" x14ac:dyDescent="0.25">
      <c r="A26" s="397"/>
      <c r="B26" s="397"/>
      <c r="C26" s="397"/>
      <c r="D26" s="394"/>
      <c r="E26" s="395"/>
      <c r="F26" s="396"/>
      <c r="G26" s="394"/>
      <c r="H26" s="395"/>
      <c r="I26" s="395"/>
      <c r="J26" s="396"/>
      <c r="K26" s="72"/>
      <c r="L26" s="387"/>
      <c r="M26" s="38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73"/>
      <c r="Y26" s="73"/>
      <c r="Z26" s="73"/>
      <c r="AA26" s="391" t="str">
        <f t="shared" si="1"/>
        <v/>
      </c>
      <c r="AB26" s="392"/>
      <c r="AC26" s="393"/>
      <c r="AD26" s="393"/>
      <c r="AE26" s="399"/>
      <c r="AF26" s="399"/>
      <c r="AG26" s="383"/>
      <c r="AH26" s="383"/>
      <c r="AI26" s="383"/>
      <c r="AJ26" s="383"/>
      <c r="AK26" s="383"/>
      <c r="AL26" s="383"/>
      <c r="AM26" s="383"/>
      <c r="AN26" s="74"/>
      <c r="AO26" s="75"/>
      <c r="AP26" s="75"/>
      <c r="AR26" s="76" t="str">
        <f t="shared" si="2"/>
        <v/>
      </c>
      <c r="AS26" s="76"/>
      <c r="AT26" s="76" t="str">
        <f t="shared" si="3"/>
        <v/>
      </c>
      <c r="AU26" s="76" t="str">
        <f t="shared" si="0"/>
        <v/>
      </c>
      <c r="AV26" s="385" t="s">
        <v>156</v>
      </c>
      <c r="AW26" s="385"/>
    </row>
    <row r="27" spans="1:49" ht="30" customHeight="1" x14ac:dyDescent="0.25">
      <c r="A27" s="397"/>
      <c r="B27" s="397"/>
      <c r="C27" s="397"/>
      <c r="D27" s="394"/>
      <c r="E27" s="395"/>
      <c r="F27" s="396"/>
      <c r="G27" s="394"/>
      <c r="H27" s="395"/>
      <c r="I27" s="395"/>
      <c r="J27" s="396"/>
      <c r="K27" s="72"/>
      <c r="L27" s="387"/>
      <c r="M27" s="388"/>
      <c r="N27" s="398"/>
      <c r="O27" s="398"/>
      <c r="P27" s="398"/>
      <c r="Q27" s="398"/>
      <c r="R27" s="398"/>
      <c r="S27" s="398"/>
      <c r="T27" s="398"/>
      <c r="U27" s="398"/>
      <c r="V27" s="398"/>
      <c r="W27" s="398"/>
      <c r="X27" s="73"/>
      <c r="Y27" s="73"/>
      <c r="Z27" s="73"/>
      <c r="AA27" s="391" t="str">
        <f t="shared" si="1"/>
        <v/>
      </c>
      <c r="AB27" s="392"/>
      <c r="AC27" s="393"/>
      <c r="AD27" s="393"/>
      <c r="AE27" s="399"/>
      <c r="AF27" s="399"/>
      <c r="AG27" s="383"/>
      <c r="AH27" s="383"/>
      <c r="AI27" s="383"/>
      <c r="AJ27" s="383"/>
      <c r="AK27" s="383"/>
      <c r="AL27" s="383"/>
      <c r="AM27" s="383"/>
      <c r="AN27" s="74"/>
      <c r="AO27" s="75"/>
      <c r="AP27" s="75"/>
      <c r="AR27" s="76" t="str">
        <f t="shared" si="2"/>
        <v/>
      </c>
      <c r="AS27" s="76"/>
      <c r="AT27" s="76" t="str">
        <f t="shared" si="3"/>
        <v/>
      </c>
      <c r="AU27" s="76" t="str">
        <f t="shared" si="0"/>
        <v/>
      </c>
      <c r="AV27" s="80"/>
      <c r="AW27" s="81" t="s">
        <v>177</v>
      </c>
    </row>
    <row r="28" spans="1:49" ht="30" customHeight="1" x14ac:dyDescent="0.25">
      <c r="A28" s="397"/>
      <c r="B28" s="397"/>
      <c r="C28" s="397"/>
      <c r="D28" s="394"/>
      <c r="E28" s="395"/>
      <c r="F28" s="396"/>
      <c r="G28" s="394"/>
      <c r="H28" s="395"/>
      <c r="I28" s="395"/>
      <c r="J28" s="396"/>
      <c r="K28" s="72"/>
      <c r="L28" s="387"/>
      <c r="M28" s="38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73"/>
      <c r="Y28" s="73"/>
      <c r="Z28" s="73"/>
      <c r="AA28" s="391" t="str">
        <f t="shared" si="1"/>
        <v/>
      </c>
      <c r="AB28" s="392"/>
      <c r="AC28" s="393"/>
      <c r="AD28" s="393"/>
      <c r="AE28" s="399"/>
      <c r="AF28" s="399"/>
      <c r="AG28" s="383"/>
      <c r="AH28" s="383"/>
      <c r="AI28" s="383"/>
      <c r="AJ28" s="383"/>
      <c r="AK28" s="383"/>
      <c r="AL28" s="383"/>
      <c r="AM28" s="383"/>
      <c r="AN28" s="74"/>
      <c r="AO28" s="75"/>
      <c r="AP28" s="75"/>
      <c r="AR28" s="76" t="str">
        <f t="shared" si="2"/>
        <v/>
      </c>
      <c r="AS28" s="76"/>
      <c r="AT28" s="76" t="str">
        <f t="shared" si="3"/>
        <v/>
      </c>
      <c r="AU28" s="76" t="str">
        <f t="shared" si="0"/>
        <v/>
      </c>
      <c r="AV28" s="80"/>
      <c r="AW28" s="79" t="s">
        <v>172</v>
      </c>
    </row>
    <row r="29" spans="1:49" ht="30" customHeight="1" x14ac:dyDescent="0.25">
      <c r="A29" s="397"/>
      <c r="B29" s="397"/>
      <c r="C29" s="397"/>
      <c r="D29" s="394"/>
      <c r="E29" s="395"/>
      <c r="F29" s="396"/>
      <c r="G29" s="394"/>
      <c r="H29" s="395"/>
      <c r="I29" s="395"/>
      <c r="J29" s="396"/>
      <c r="K29" s="72"/>
      <c r="L29" s="387"/>
      <c r="M29" s="38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73"/>
      <c r="Y29" s="73"/>
      <c r="Z29" s="73"/>
      <c r="AA29" s="391" t="str">
        <f t="shared" si="1"/>
        <v/>
      </c>
      <c r="AB29" s="392"/>
      <c r="AC29" s="393"/>
      <c r="AD29" s="393"/>
      <c r="AE29" s="399"/>
      <c r="AF29" s="399"/>
      <c r="AG29" s="383"/>
      <c r="AH29" s="383"/>
      <c r="AI29" s="383"/>
      <c r="AJ29" s="383"/>
      <c r="AK29" s="383"/>
      <c r="AL29" s="383"/>
      <c r="AM29" s="383"/>
      <c r="AN29" s="74"/>
      <c r="AO29" s="75"/>
      <c r="AP29" s="75"/>
      <c r="AR29" s="76" t="str">
        <f t="shared" si="2"/>
        <v/>
      </c>
      <c r="AS29" s="76"/>
      <c r="AT29" s="76" t="str">
        <f t="shared" si="3"/>
        <v/>
      </c>
      <c r="AU29" s="76" t="str">
        <f t="shared" si="0"/>
        <v/>
      </c>
      <c r="AV29" s="82"/>
      <c r="AW29" s="79" t="s">
        <v>173</v>
      </c>
    </row>
    <row r="30" spans="1:49" ht="30" customHeight="1" x14ac:dyDescent="0.25">
      <c r="A30" s="397"/>
      <c r="B30" s="397"/>
      <c r="C30" s="397"/>
      <c r="D30" s="386"/>
      <c r="E30" s="386"/>
      <c r="F30" s="386"/>
      <c r="G30" s="386"/>
      <c r="H30" s="386"/>
      <c r="I30" s="386"/>
      <c r="J30" s="386"/>
      <c r="K30" s="72"/>
      <c r="L30" s="387"/>
      <c r="M30" s="38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73"/>
      <c r="Y30" s="73"/>
      <c r="Z30" s="73"/>
      <c r="AA30" s="391" t="str">
        <f t="shared" si="1"/>
        <v/>
      </c>
      <c r="AB30" s="392"/>
      <c r="AC30" s="393"/>
      <c r="AD30" s="393"/>
      <c r="AE30" s="382"/>
      <c r="AF30" s="382"/>
      <c r="AG30" s="383"/>
      <c r="AH30" s="383"/>
      <c r="AI30" s="383"/>
      <c r="AJ30" s="383"/>
      <c r="AK30" s="383"/>
      <c r="AL30" s="383"/>
      <c r="AM30" s="383"/>
      <c r="AN30" s="74"/>
      <c r="AO30" s="75"/>
      <c r="AP30" s="75"/>
      <c r="AR30" s="76" t="str">
        <f t="shared" si="2"/>
        <v/>
      </c>
      <c r="AS30" s="76"/>
      <c r="AT30" s="76" t="str">
        <f t="shared" si="3"/>
        <v/>
      </c>
      <c r="AU30" s="76" t="str">
        <f t="shared" si="0"/>
        <v/>
      </c>
    </row>
    <row r="31" spans="1:49" ht="30" customHeight="1" x14ac:dyDescent="0.25">
      <c r="A31" s="397"/>
      <c r="B31" s="397"/>
      <c r="C31" s="397"/>
      <c r="D31" s="386"/>
      <c r="E31" s="386"/>
      <c r="F31" s="386"/>
      <c r="G31" s="386"/>
      <c r="H31" s="386"/>
      <c r="I31" s="386"/>
      <c r="J31" s="386"/>
      <c r="K31" s="72"/>
      <c r="L31" s="387"/>
      <c r="M31" s="38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73"/>
      <c r="Y31" s="73"/>
      <c r="Z31" s="73"/>
      <c r="AA31" s="391" t="str">
        <f t="shared" si="1"/>
        <v/>
      </c>
      <c r="AB31" s="392"/>
      <c r="AC31" s="393"/>
      <c r="AD31" s="393"/>
      <c r="AE31" s="382"/>
      <c r="AF31" s="382"/>
      <c r="AG31" s="383"/>
      <c r="AH31" s="383"/>
      <c r="AI31" s="383"/>
      <c r="AJ31" s="383"/>
      <c r="AK31" s="383"/>
      <c r="AL31" s="383"/>
      <c r="AM31" s="383"/>
      <c r="AN31" s="74"/>
      <c r="AO31" s="75"/>
      <c r="AP31" s="75"/>
      <c r="AR31" s="76" t="str">
        <f t="shared" si="2"/>
        <v/>
      </c>
      <c r="AS31" s="76"/>
      <c r="AT31" s="76" t="str">
        <f t="shared" si="3"/>
        <v/>
      </c>
      <c r="AU31" s="76" t="str">
        <f t="shared" si="0"/>
        <v/>
      </c>
    </row>
    <row r="32" spans="1:49" ht="30" customHeight="1" x14ac:dyDescent="0.25">
      <c r="A32" s="397"/>
      <c r="B32" s="397"/>
      <c r="C32" s="397"/>
      <c r="D32" s="386"/>
      <c r="E32" s="386"/>
      <c r="F32" s="386"/>
      <c r="G32" s="386"/>
      <c r="H32" s="386"/>
      <c r="I32" s="386"/>
      <c r="J32" s="386"/>
      <c r="K32" s="72"/>
      <c r="L32" s="387"/>
      <c r="M32" s="38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73"/>
      <c r="Y32" s="73"/>
      <c r="Z32" s="73"/>
      <c r="AA32" s="391" t="str">
        <f t="shared" si="1"/>
        <v/>
      </c>
      <c r="AB32" s="392"/>
      <c r="AC32" s="393"/>
      <c r="AD32" s="393"/>
      <c r="AE32" s="382"/>
      <c r="AF32" s="382"/>
      <c r="AG32" s="383"/>
      <c r="AH32" s="383"/>
      <c r="AI32" s="383"/>
      <c r="AJ32" s="383"/>
      <c r="AK32" s="383"/>
      <c r="AL32" s="383"/>
      <c r="AM32" s="383"/>
      <c r="AN32" s="74"/>
      <c r="AO32" s="75"/>
      <c r="AP32" s="75"/>
      <c r="AR32" s="76" t="str">
        <f t="shared" si="2"/>
        <v/>
      </c>
      <c r="AS32" s="76"/>
      <c r="AT32" s="76" t="str">
        <f t="shared" si="3"/>
        <v/>
      </c>
      <c r="AU32" s="76" t="str">
        <f t="shared" si="0"/>
        <v/>
      </c>
    </row>
    <row r="33" spans="1:47" ht="30" customHeight="1" x14ac:dyDescent="0.25">
      <c r="A33" s="397"/>
      <c r="B33" s="397"/>
      <c r="C33" s="397"/>
      <c r="D33" s="394"/>
      <c r="E33" s="395"/>
      <c r="F33" s="396"/>
      <c r="G33" s="394"/>
      <c r="H33" s="395"/>
      <c r="I33" s="395"/>
      <c r="J33" s="396"/>
      <c r="K33" s="72"/>
      <c r="L33" s="387"/>
      <c r="M33" s="38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73"/>
      <c r="Y33" s="73"/>
      <c r="Z33" s="73"/>
      <c r="AA33" s="391" t="str">
        <f t="shared" si="1"/>
        <v/>
      </c>
      <c r="AB33" s="392"/>
      <c r="AC33" s="393"/>
      <c r="AD33" s="393"/>
      <c r="AE33" s="382"/>
      <c r="AF33" s="382"/>
      <c r="AG33" s="383"/>
      <c r="AH33" s="383"/>
      <c r="AI33" s="383"/>
      <c r="AJ33" s="383"/>
      <c r="AK33" s="383"/>
      <c r="AL33" s="383"/>
      <c r="AM33" s="383"/>
      <c r="AN33" s="74"/>
      <c r="AO33" s="75"/>
      <c r="AP33" s="75"/>
      <c r="AR33" s="76" t="str">
        <f t="shared" si="2"/>
        <v/>
      </c>
      <c r="AS33" s="76"/>
      <c r="AT33" s="76" t="str">
        <f t="shared" si="3"/>
        <v/>
      </c>
      <c r="AU33" s="76" t="str">
        <f t="shared" si="0"/>
        <v/>
      </c>
    </row>
    <row r="34" spans="1:47" ht="30" customHeight="1" x14ac:dyDescent="0.25">
      <c r="A34" s="397"/>
      <c r="B34" s="397"/>
      <c r="C34" s="397"/>
      <c r="D34" s="394"/>
      <c r="E34" s="395"/>
      <c r="F34" s="396"/>
      <c r="G34" s="394"/>
      <c r="H34" s="395"/>
      <c r="I34" s="395"/>
      <c r="J34" s="396"/>
      <c r="K34" s="72"/>
      <c r="L34" s="387"/>
      <c r="M34" s="38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73"/>
      <c r="Y34" s="73"/>
      <c r="Z34" s="73"/>
      <c r="AA34" s="391" t="str">
        <f t="shared" si="1"/>
        <v/>
      </c>
      <c r="AB34" s="392"/>
      <c r="AC34" s="393"/>
      <c r="AD34" s="393"/>
      <c r="AE34" s="382"/>
      <c r="AF34" s="382"/>
      <c r="AG34" s="383"/>
      <c r="AH34" s="383"/>
      <c r="AI34" s="383"/>
      <c r="AJ34" s="383"/>
      <c r="AK34" s="383"/>
      <c r="AL34" s="383"/>
      <c r="AM34" s="383"/>
      <c r="AN34" s="74"/>
      <c r="AO34" s="75"/>
      <c r="AP34" s="75"/>
      <c r="AR34" s="76" t="str">
        <f t="shared" si="2"/>
        <v/>
      </c>
      <c r="AS34" s="76"/>
      <c r="AT34" s="76" t="str">
        <f t="shared" si="3"/>
        <v/>
      </c>
      <c r="AU34" s="76" t="str">
        <f t="shared" si="0"/>
        <v/>
      </c>
    </row>
    <row r="35" spans="1:47" ht="30" customHeight="1" x14ac:dyDescent="0.25">
      <c r="A35" s="397"/>
      <c r="B35" s="397"/>
      <c r="C35" s="397"/>
      <c r="D35" s="394"/>
      <c r="E35" s="395"/>
      <c r="F35" s="396"/>
      <c r="G35" s="394"/>
      <c r="H35" s="395"/>
      <c r="I35" s="395"/>
      <c r="J35" s="396"/>
      <c r="K35" s="72"/>
      <c r="L35" s="387"/>
      <c r="M35" s="38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73"/>
      <c r="Y35" s="73"/>
      <c r="Z35" s="73"/>
      <c r="AA35" s="391" t="str">
        <f t="shared" si="1"/>
        <v/>
      </c>
      <c r="AB35" s="392"/>
      <c r="AC35" s="393"/>
      <c r="AD35" s="393"/>
      <c r="AE35" s="382"/>
      <c r="AF35" s="382"/>
      <c r="AG35" s="383"/>
      <c r="AH35" s="383"/>
      <c r="AI35" s="383"/>
      <c r="AJ35" s="383"/>
      <c r="AK35" s="383"/>
      <c r="AL35" s="383"/>
      <c r="AM35" s="383"/>
      <c r="AN35" s="74"/>
      <c r="AO35" s="75"/>
      <c r="AP35" s="75"/>
      <c r="AR35" s="76" t="str">
        <f t="shared" si="2"/>
        <v/>
      </c>
      <c r="AS35" s="76"/>
      <c r="AT35" s="76" t="str">
        <f t="shared" si="3"/>
        <v/>
      </c>
      <c r="AU35" s="76" t="str">
        <f t="shared" si="0"/>
        <v/>
      </c>
    </row>
    <row r="36" spans="1:47" ht="30" customHeight="1" x14ac:dyDescent="0.25">
      <c r="A36" s="397"/>
      <c r="B36" s="397"/>
      <c r="C36" s="397"/>
      <c r="D36" s="394"/>
      <c r="E36" s="395"/>
      <c r="F36" s="396"/>
      <c r="G36" s="394"/>
      <c r="H36" s="395"/>
      <c r="I36" s="395"/>
      <c r="J36" s="396"/>
      <c r="K36" s="72"/>
      <c r="L36" s="387"/>
      <c r="M36" s="388"/>
      <c r="N36" s="398"/>
      <c r="O36" s="398"/>
      <c r="P36" s="398"/>
      <c r="Q36" s="398"/>
      <c r="R36" s="398"/>
      <c r="S36" s="398"/>
      <c r="T36" s="398"/>
      <c r="U36" s="398"/>
      <c r="V36" s="398"/>
      <c r="W36" s="398"/>
      <c r="X36" s="73"/>
      <c r="Y36" s="73"/>
      <c r="Z36" s="73"/>
      <c r="AA36" s="391" t="str">
        <f t="shared" si="1"/>
        <v/>
      </c>
      <c r="AB36" s="392"/>
      <c r="AC36" s="393"/>
      <c r="AD36" s="393"/>
      <c r="AE36" s="382"/>
      <c r="AF36" s="382"/>
      <c r="AG36" s="383"/>
      <c r="AH36" s="383"/>
      <c r="AI36" s="383"/>
      <c r="AJ36" s="383"/>
      <c r="AK36" s="383"/>
      <c r="AL36" s="383"/>
      <c r="AM36" s="383"/>
      <c r="AN36" s="74"/>
      <c r="AO36" s="75"/>
      <c r="AP36" s="75"/>
      <c r="AR36" s="76" t="str">
        <f t="shared" si="2"/>
        <v/>
      </c>
      <c r="AS36" s="76"/>
      <c r="AT36" s="76" t="str">
        <f t="shared" si="3"/>
        <v/>
      </c>
      <c r="AU36" s="76" t="str">
        <f t="shared" si="0"/>
        <v/>
      </c>
    </row>
    <row r="37" spans="1:47" ht="30" customHeight="1" x14ac:dyDescent="0.25">
      <c r="A37" s="397"/>
      <c r="B37" s="397"/>
      <c r="C37" s="397"/>
      <c r="D37" s="394"/>
      <c r="E37" s="395"/>
      <c r="F37" s="396"/>
      <c r="G37" s="394"/>
      <c r="H37" s="395"/>
      <c r="I37" s="395"/>
      <c r="J37" s="396"/>
      <c r="K37" s="72"/>
      <c r="L37" s="387"/>
      <c r="M37" s="38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73"/>
      <c r="Y37" s="73"/>
      <c r="Z37" s="73"/>
      <c r="AA37" s="391" t="str">
        <f t="shared" si="1"/>
        <v/>
      </c>
      <c r="AB37" s="392"/>
      <c r="AC37" s="393"/>
      <c r="AD37" s="393"/>
      <c r="AE37" s="382"/>
      <c r="AF37" s="382"/>
      <c r="AG37" s="383"/>
      <c r="AH37" s="383"/>
      <c r="AI37" s="383"/>
      <c r="AJ37" s="383"/>
      <c r="AK37" s="383"/>
      <c r="AL37" s="383"/>
      <c r="AM37" s="383"/>
      <c r="AN37" s="74"/>
      <c r="AO37" s="75"/>
      <c r="AP37" s="75"/>
      <c r="AR37" s="76" t="str">
        <f t="shared" si="2"/>
        <v/>
      </c>
      <c r="AS37" s="76"/>
      <c r="AT37" s="76" t="str">
        <f t="shared" si="3"/>
        <v/>
      </c>
      <c r="AU37" s="76" t="str">
        <f t="shared" si="0"/>
        <v/>
      </c>
    </row>
    <row r="38" spans="1:47" ht="30" customHeight="1" x14ac:dyDescent="0.25">
      <c r="A38" s="397"/>
      <c r="B38" s="397"/>
      <c r="C38" s="397"/>
      <c r="D38" s="394"/>
      <c r="E38" s="395"/>
      <c r="F38" s="396"/>
      <c r="G38" s="394"/>
      <c r="H38" s="395"/>
      <c r="I38" s="395"/>
      <c r="J38" s="396"/>
      <c r="K38" s="72"/>
      <c r="L38" s="387"/>
      <c r="M38" s="388"/>
      <c r="N38" s="398"/>
      <c r="O38" s="398"/>
      <c r="P38" s="398"/>
      <c r="Q38" s="398"/>
      <c r="R38" s="398"/>
      <c r="S38" s="398"/>
      <c r="T38" s="398"/>
      <c r="U38" s="398"/>
      <c r="V38" s="398"/>
      <c r="W38" s="398"/>
      <c r="X38" s="73"/>
      <c r="Y38" s="73"/>
      <c r="Z38" s="73"/>
      <c r="AA38" s="391" t="str">
        <f t="shared" si="1"/>
        <v/>
      </c>
      <c r="AB38" s="392"/>
      <c r="AC38" s="393"/>
      <c r="AD38" s="393"/>
      <c r="AE38" s="382"/>
      <c r="AF38" s="382"/>
      <c r="AG38" s="383"/>
      <c r="AH38" s="383"/>
      <c r="AI38" s="383"/>
      <c r="AJ38" s="383"/>
      <c r="AK38" s="383"/>
      <c r="AL38" s="383"/>
      <c r="AM38" s="383"/>
      <c r="AN38" s="74"/>
      <c r="AO38" s="75"/>
      <c r="AP38" s="75"/>
      <c r="AR38" s="76" t="str">
        <f t="shared" si="2"/>
        <v/>
      </c>
      <c r="AS38" s="76"/>
      <c r="AT38" s="76" t="str">
        <f t="shared" si="3"/>
        <v/>
      </c>
      <c r="AU38" s="76" t="str">
        <f t="shared" si="0"/>
        <v/>
      </c>
    </row>
    <row r="39" spans="1:47" ht="30" customHeight="1" x14ac:dyDescent="0.25">
      <c r="A39" s="397"/>
      <c r="B39" s="397"/>
      <c r="C39" s="397"/>
      <c r="D39" s="394"/>
      <c r="E39" s="395"/>
      <c r="F39" s="396"/>
      <c r="G39" s="394"/>
      <c r="H39" s="395"/>
      <c r="I39" s="395"/>
      <c r="J39" s="396"/>
      <c r="K39" s="72"/>
      <c r="L39" s="387"/>
      <c r="M39" s="38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73"/>
      <c r="Y39" s="73"/>
      <c r="Z39" s="73"/>
      <c r="AA39" s="391" t="str">
        <f t="shared" si="1"/>
        <v/>
      </c>
      <c r="AB39" s="392"/>
      <c r="AC39" s="393"/>
      <c r="AD39" s="393"/>
      <c r="AE39" s="382"/>
      <c r="AF39" s="382"/>
      <c r="AG39" s="383"/>
      <c r="AH39" s="383"/>
      <c r="AI39" s="383"/>
      <c r="AJ39" s="383"/>
      <c r="AK39" s="383"/>
      <c r="AL39" s="383"/>
      <c r="AM39" s="383"/>
      <c r="AN39" s="74"/>
      <c r="AO39" s="75"/>
      <c r="AP39" s="75"/>
      <c r="AR39" s="76" t="str">
        <f t="shared" si="2"/>
        <v/>
      </c>
      <c r="AS39" s="76"/>
      <c r="AT39" s="76" t="str">
        <f t="shared" si="3"/>
        <v/>
      </c>
      <c r="AU39" s="76" t="str">
        <f t="shared" si="0"/>
        <v/>
      </c>
    </row>
    <row r="40" spans="1:47" ht="30" customHeight="1" x14ac:dyDescent="0.25">
      <c r="A40" s="397"/>
      <c r="B40" s="397"/>
      <c r="C40" s="397"/>
      <c r="D40" s="394"/>
      <c r="E40" s="395"/>
      <c r="F40" s="396"/>
      <c r="G40" s="394"/>
      <c r="H40" s="395"/>
      <c r="I40" s="395"/>
      <c r="J40" s="396"/>
      <c r="K40" s="72"/>
      <c r="L40" s="387"/>
      <c r="M40" s="388"/>
      <c r="N40" s="398"/>
      <c r="O40" s="398"/>
      <c r="P40" s="398"/>
      <c r="Q40" s="398"/>
      <c r="R40" s="398"/>
      <c r="S40" s="398"/>
      <c r="T40" s="398"/>
      <c r="U40" s="398"/>
      <c r="V40" s="398"/>
      <c r="W40" s="398"/>
      <c r="X40" s="73"/>
      <c r="Y40" s="73"/>
      <c r="Z40" s="73"/>
      <c r="AA40" s="391" t="str">
        <f t="shared" si="1"/>
        <v/>
      </c>
      <c r="AB40" s="392"/>
      <c r="AC40" s="393"/>
      <c r="AD40" s="393"/>
      <c r="AE40" s="382"/>
      <c r="AF40" s="382"/>
      <c r="AG40" s="383"/>
      <c r="AH40" s="383"/>
      <c r="AI40" s="383"/>
      <c r="AJ40" s="383"/>
      <c r="AK40" s="383"/>
      <c r="AL40" s="383"/>
      <c r="AM40" s="383"/>
      <c r="AN40" s="74"/>
      <c r="AO40" s="75"/>
      <c r="AP40" s="75"/>
      <c r="AR40" s="76" t="str">
        <f t="shared" si="2"/>
        <v/>
      </c>
      <c r="AS40" s="76"/>
      <c r="AT40" s="76" t="str">
        <f t="shared" si="3"/>
        <v/>
      </c>
      <c r="AU40" s="76" t="str">
        <f t="shared" si="0"/>
        <v/>
      </c>
    </row>
    <row r="41" spans="1:47" ht="30" customHeight="1" x14ac:dyDescent="0.25">
      <c r="A41" s="397"/>
      <c r="B41" s="397"/>
      <c r="C41" s="397"/>
      <c r="D41" s="394"/>
      <c r="E41" s="395"/>
      <c r="F41" s="396"/>
      <c r="G41" s="394"/>
      <c r="H41" s="395"/>
      <c r="I41" s="395"/>
      <c r="J41" s="396"/>
      <c r="K41" s="72"/>
      <c r="L41" s="387"/>
      <c r="M41" s="388"/>
      <c r="N41" s="398"/>
      <c r="O41" s="398"/>
      <c r="P41" s="398"/>
      <c r="Q41" s="398"/>
      <c r="R41" s="398"/>
      <c r="S41" s="398"/>
      <c r="T41" s="398"/>
      <c r="U41" s="398"/>
      <c r="V41" s="398"/>
      <c r="W41" s="398"/>
      <c r="X41" s="73"/>
      <c r="Y41" s="73"/>
      <c r="Z41" s="73"/>
      <c r="AA41" s="391" t="str">
        <f t="shared" si="1"/>
        <v/>
      </c>
      <c r="AB41" s="392"/>
      <c r="AC41" s="393"/>
      <c r="AD41" s="393"/>
      <c r="AE41" s="382"/>
      <c r="AF41" s="382"/>
      <c r="AG41" s="383"/>
      <c r="AH41" s="383"/>
      <c r="AI41" s="383"/>
      <c r="AJ41" s="383"/>
      <c r="AK41" s="383"/>
      <c r="AL41" s="383"/>
      <c r="AM41" s="383"/>
      <c r="AN41" s="74"/>
      <c r="AO41" s="75"/>
      <c r="AP41" s="75"/>
      <c r="AR41" s="76" t="str">
        <f t="shared" si="2"/>
        <v/>
      </c>
      <c r="AS41" s="76"/>
      <c r="AT41" s="76" t="str">
        <f t="shared" si="3"/>
        <v/>
      </c>
      <c r="AU41" s="76" t="str">
        <f t="shared" si="0"/>
        <v/>
      </c>
    </row>
    <row r="42" spans="1:47" ht="30" customHeight="1" x14ac:dyDescent="0.25">
      <c r="A42" s="397"/>
      <c r="B42" s="397"/>
      <c r="C42" s="397"/>
      <c r="D42" s="394"/>
      <c r="E42" s="395"/>
      <c r="F42" s="396"/>
      <c r="G42" s="394"/>
      <c r="H42" s="395"/>
      <c r="I42" s="395"/>
      <c r="J42" s="396"/>
      <c r="K42" s="72"/>
      <c r="L42" s="387"/>
      <c r="M42" s="388"/>
      <c r="N42" s="398"/>
      <c r="O42" s="398"/>
      <c r="P42" s="398"/>
      <c r="Q42" s="398"/>
      <c r="R42" s="398"/>
      <c r="S42" s="398"/>
      <c r="T42" s="398"/>
      <c r="U42" s="398"/>
      <c r="V42" s="398"/>
      <c r="W42" s="398"/>
      <c r="X42" s="73"/>
      <c r="Y42" s="73"/>
      <c r="Z42" s="73"/>
      <c r="AA42" s="391" t="str">
        <f t="shared" si="1"/>
        <v/>
      </c>
      <c r="AB42" s="392"/>
      <c r="AC42" s="393"/>
      <c r="AD42" s="393"/>
      <c r="AE42" s="382"/>
      <c r="AF42" s="382"/>
      <c r="AG42" s="383"/>
      <c r="AH42" s="383"/>
      <c r="AI42" s="383"/>
      <c r="AJ42" s="383"/>
      <c r="AK42" s="383"/>
      <c r="AL42" s="383"/>
      <c r="AM42" s="383"/>
      <c r="AN42" s="74"/>
      <c r="AO42" s="75"/>
      <c r="AP42" s="75"/>
      <c r="AR42" s="76" t="str">
        <f t="shared" si="2"/>
        <v/>
      </c>
      <c r="AS42" s="76"/>
      <c r="AT42" s="76" t="str">
        <f t="shared" si="3"/>
        <v/>
      </c>
      <c r="AU42" s="76" t="str">
        <f t="shared" si="0"/>
        <v/>
      </c>
    </row>
    <row r="43" spans="1:47" ht="30" customHeight="1" x14ac:dyDescent="0.25">
      <c r="A43" s="386"/>
      <c r="B43" s="386"/>
      <c r="C43" s="386"/>
      <c r="D43" s="386"/>
      <c r="E43" s="386"/>
      <c r="F43" s="386"/>
      <c r="G43" s="386"/>
      <c r="H43" s="386"/>
      <c r="I43" s="386"/>
      <c r="J43" s="386"/>
      <c r="K43" s="72"/>
      <c r="L43" s="387"/>
      <c r="M43" s="388"/>
      <c r="N43" s="389"/>
      <c r="O43" s="389"/>
      <c r="P43" s="389"/>
      <c r="Q43" s="389"/>
      <c r="R43" s="389"/>
      <c r="S43" s="390"/>
      <c r="T43" s="390"/>
      <c r="U43" s="390"/>
      <c r="V43" s="390"/>
      <c r="W43" s="390"/>
      <c r="X43" s="73"/>
      <c r="Y43" s="73"/>
      <c r="Z43" s="73"/>
      <c r="AA43" s="391" t="str">
        <f t="shared" si="1"/>
        <v/>
      </c>
      <c r="AB43" s="392"/>
      <c r="AC43" s="393"/>
      <c r="AD43" s="393"/>
      <c r="AE43" s="382"/>
      <c r="AF43" s="382"/>
      <c r="AG43" s="383"/>
      <c r="AH43" s="383"/>
      <c r="AI43" s="383"/>
      <c r="AJ43" s="383"/>
      <c r="AK43" s="383"/>
      <c r="AL43" s="383"/>
      <c r="AM43" s="383"/>
      <c r="AN43" s="74"/>
      <c r="AO43" s="75"/>
      <c r="AP43" s="75"/>
      <c r="AR43" s="76" t="str">
        <f t="shared" si="2"/>
        <v/>
      </c>
      <c r="AS43" s="76"/>
      <c r="AT43" s="76" t="str">
        <f t="shared" si="3"/>
        <v/>
      </c>
      <c r="AU43" s="76" t="str">
        <f t="shared" si="0"/>
        <v/>
      </c>
    </row>
    <row r="44" spans="1:47" ht="30" customHeight="1" x14ac:dyDescent="0.25">
      <c r="A44" s="386"/>
      <c r="B44" s="386"/>
      <c r="C44" s="386"/>
      <c r="D44" s="386"/>
      <c r="E44" s="386"/>
      <c r="F44" s="386"/>
      <c r="G44" s="386"/>
      <c r="H44" s="386"/>
      <c r="I44" s="386"/>
      <c r="J44" s="386"/>
      <c r="K44" s="72"/>
      <c r="L44" s="387"/>
      <c r="M44" s="388"/>
      <c r="N44" s="389"/>
      <c r="O44" s="389"/>
      <c r="P44" s="389"/>
      <c r="Q44" s="389"/>
      <c r="R44" s="389"/>
      <c r="S44" s="390"/>
      <c r="T44" s="390"/>
      <c r="U44" s="390"/>
      <c r="V44" s="390"/>
      <c r="W44" s="390"/>
      <c r="X44" s="73"/>
      <c r="Y44" s="73"/>
      <c r="Z44" s="73"/>
      <c r="AA44" s="391" t="str">
        <f t="shared" si="1"/>
        <v/>
      </c>
      <c r="AB44" s="392"/>
      <c r="AC44" s="393"/>
      <c r="AD44" s="393"/>
      <c r="AE44" s="382"/>
      <c r="AF44" s="382"/>
      <c r="AG44" s="383"/>
      <c r="AH44" s="383"/>
      <c r="AI44" s="383"/>
      <c r="AJ44" s="383"/>
      <c r="AK44" s="383"/>
      <c r="AL44" s="383"/>
      <c r="AM44" s="383"/>
      <c r="AN44" s="74"/>
      <c r="AO44" s="75"/>
      <c r="AP44" s="75"/>
      <c r="AR44" s="76" t="str">
        <f t="shared" si="2"/>
        <v/>
      </c>
      <c r="AS44" s="76"/>
      <c r="AT44" s="76" t="str">
        <f t="shared" si="3"/>
        <v/>
      </c>
      <c r="AU44" s="76" t="str">
        <f t="shared" si="0"/>
        <v/>
      </c>
    </row>
    <row r="45" spans="1:47" ht="30" customHeight="1" x14ac:dyDescent="0.25">
      <c r="A45" s="386"/>
      <c r="B45" s="386"/>
      <c r="C45" s="386"/>
      <c r="D45" s="386"/>
      <c r="E45" s="386"/>
      <c r="F45" s="386"/>
      <c r="G45" s="386"/>
      <c r="H45" s="386"/>
      <c r="I45" s="386"/>
      <c r="J45" s="386"/>
      <c r="K45" s="72"/>
      <c r="L45" s="387"/>
      <c r="M45" s="388"/>
      <c r="N45" s="389"/>
      <c r="O45" s="389"/>
      <c r="P45" s="389"/>
      <c r="Q45" s="389"/>
      <c r="R45" s="389"/>
      <c r="S45" s="390"/>
      <c r="T45" s="390"/>
      <c r="U45" s="390"/>
      <c r="V45" s="390"/>
      <c r="W45" s="390"/>
      <c r="X45" s="73"/>
      <c r="Y45" s="73"/>
      <c r="Z45" s="73"/>
      <c r="AA45" s="391" t="str">
        <f t="shared" si="1"/>
        <v/>
      </c>
      <c r="AB45" s="392"/>
      <c r="AC45" s="393"/>
      <c r="AD45" s="393"/>
      <c r="AE45" s="382"/>
      <c r="AF45" s="382"/>
      <c r="AG45" s="383"/>
      <c r="AH45" s="383"/>
      <c r="AI45" s="383"/>
      <c r="AJ45" s="383"/>
      <c r="AK45" s="383"/>
      <c r="AL45" s="383"/>
      <c r="AM45" s="383"/>
      <c r="AN45" s="74"/>
      <c r="AO45" s="75"/>
      <c r="AP45" s="75"/>
      <c r="AR45" s="76" t="str">
        <f t="shared" si="2"/>
        <v/>
      </c>
      <c r="AS45" s="76"/>
      <c r="AT45" s="76" t="str">
        <f t="shared" si="3"/>
        <v/>
      </c>
      <c r="AU45" s="76" t="str">
        <f t="shared" si="0"/>
        <v/>
      </c>
    </row>
    <row r="46" spans="1:47" ht="30" customHeight="1" x14ac:dyDescent="0.25">
      <c r="A46" s="386"/>
      <c r="B46" s="386"/>
      <c r="C46" s="386"/>
      <c r="D46" s="394"/>
      <c r="E46" s="395"/>
      <c r="F46" s="396"/>
      <c r="G46" s="394"/>
      <c r="H46" s="395"/>
      <c r="I46" s="395"/>
      <c r="J46" s="396"/>
      <c r="K46" s="72"/>
      <c r="L46" s="387"/>
      <c r="M46" s="388"/>
      <c r="N46" s="389"/>
      <c r="O46" s="389"/>
      <c r="P46" s="389"/>
      <c r="Q46" s="389"/>
      <c r="R46" s="389"/>
      <c r="S46" s="390"/>
      <c r="T46" s="390"/>
      <c r="U46" s="390"/>
      <c r="V46" s="390"/>
      <c r="W46" s="390"/>
      <c r="X46" s="73"/>
      <c r="Y46" s="73"/>
      <c r="Z46" s="73"/>
      <c r="AA46" s="391" t="str">
        <f t="shared" si="1"/>
        <v/>
      </c>
      <c r="AB46" s="392"/>
      <c r="AC46" s="393"/>
      <c r="AD46" s="393"/>
      <c r="AE46" s="382"/>
      <c r="AF46" s="382"/>
      <c r="AG46" s="383"/>
      <c r="AH46" s="383"/>
      <c r="AI46" s="383"/>
      <c r="AJ46" s="383"/>
      <c r="AK46" s="383"/>
      <c r="AL46" s="383"/>
      <c r="AM46" s="383"/>
      <c r="AN46" s="74"/>
      <c r="AO46" s="75"/>
      <c r="AP46" s="75"/>
      <c r="AR46" s="76" t="str">
        <f t="shared" si="2"/>
        <v/>
      </c>
      <c r="AS46" s="76"/>
      <c r="AT46" s="76" t="str">
        <f t="shared" si="3"/>
        <v/>
      </c>
      <c r="AU46" s="76" t="str">
        <f t="shared" si="0"/>
        <v/>
      </c>
    </row>
    <row r="47" spans="1:47" ht="30" customHeight="1" x14ac:dyDescent="0.25">
      <c r="A47" s="386"/>
      <c r="B47" s="386"/>
      <c r="C47" s="386"/>
      <c r="D47" s="394"/>
      <c r="E47" s="395"/>
      <c r="F47" s="396"/>
      <c r="G47" s="394"/>
      <c r="H47" s="395"/>
      <c r="I47" s="395"/>
      <c r="J47" s="396"/>
      <c r="K47" s="72"/>
      <c r="L47" s="387"/>
      <c r="M47" s="388"/>
      <c r="N47" s="389"/>
      <c r="O47" s="389"/>
      <c r="P47" s="389"/>
      <c r="Q47" s="389"/>
      <c r="R47" s="389"/>
      <c r="S47" s="390"/>
      <c r="T47" s="390"/>
      <c r="U47" s="390"/>
      <c r="V47" s="390"/>
      <c r="W47" s="390"/>
      <c r="X47" s="73"/>
      <c r="Y47" s="73"/>
      <c r="Z47" s="73"/>
      <c r="AA47" s="391" t="str">
        <f t="shared" si="1"/>
        <v/>
      </c>
      <c r="AB47" s="392"/>
      <c r="AC47" s="393"/>
      <c r="AD47" s="393"/>
      <c r="AE47" s="382"/>
      <c r="AF47" s="382"/>
      <c r="AG47" s="383"/>
      <c r="AH47" s="383"/>
      <c r="AI47" s="383"/>
      <c r="AJ47" s="383"/>
      <c r="AK47" s="383"/>
      <c r="AL47" s="383"/>
      <c r="AM47" s="383"/>
      <c r="AN47" s="74"/>
      <c r="AO47" s="75"/>
      <c r="AP47" s="75"/>
      <c r="AR47" s="76" t="str">
        <f t="shared" si="2"/>
        <v/>
      </c>
      <c r="AS47" s="76"/>
      <c r="AT47" s="76" t="str">
        <f t="shared" si="3"/>
        <v/>
      </c>
      <c r="AU47" s="76" t="str">
        <f t="shared" si="0"/>
        <v/>
      </c>
    </row>
    <row r="48" spans="1:47" ht="30" customHeight="1" x14ac:dyDescent="0.25">
      <c r="A48" s="386"/>
      <c r="B48" s="386"/>
      <c r="C48" s="386"/>
      <c r="D48" s="394"/>
      <c r="E48" s="395"/>
      <c r="F48" s="396"/>
      <c r="G48" s="394"/>
      <c r="H48" s="395"/>
      <c r="I48" s="395"/>
      <c r="J48" s="396"/>
      <c r="K48" s="72"/>
      <c r="L48" s="387"/>
      <c r="M48" s="388"/>
      <c r="N48" s="389"/>
      <c r="O48" s="389"/>
      <c r="P48" s="389"/>
      <c r="Q48" s="389"/>
      <c r="R48" s="389"/>
      <c r="S48" s="390"/>
      <c r="T48" s="390"/>
      <c r="U48" s="390"/>
      <c r="V48" s="390"/>
      <c r="W48" s="390"/>
      <c r="X48" s="73"/>
      <c r="Y48" s="73"/>
      <c r="Z48" s="73"/>
      <c r="AA48" s="391" t="str">
        <f t="shared" si="1"/>
        <v/>
      </c>
      <c r="AB48" s="392"/>
      <c r="AC48" s="393"/>
      <c r="AD48" s="393"/>
      <c r="AE48" s="382"/>
      <c r="AF48" s="382"/>
      <c r="AG48" s="383"/>
      <c r="AH48" s="383"/>
      <c r="AI48" s="383"/>
      <c r="AJ48" s="383"/>
      <c r="AK48" s="383"/>
      <c r="AL48" s="383"/>
      <c r="AM48" s="383"/>
      <c r="AN48" s="74"/>
      <c r="AO48" s="75"/>
      <c r="AP48" s="75"/>
      <c r="AR48" s="76" t="str">
        <f t="shared" si="2"/>
        <v/>
      </c>
      <c r="AS48" s="76"/>
      <c r="AT48" s="76" t="str">
        <f t="shared" si="3"/>
        <v/>
      </c>
      <c r="AU48" s="76" t="str">
        <f t="shared" si="0"/>
        <v/>
      </c>
    </row>
    <row r="49" spans="1:47" ht="30" customHeight="1" x14ac:dyDescent="0.25">
      <c r="A49" s="386"/>
      <c r="B49" s="386"/>
      <c r="C49" s="386"/>
      <c r="D49" s="394"/>
      <c r="E49" s="395"/>
      <c r="F49" s="396"/>
      <c r="G49" s="394"/>
      <c r="H49" s="395"/>
      <c r="I49" s="395"/>
      <c r="J49" s="396"/>
      <c r="K49" s="72"/>
      <c r="L49" s="387"/>
      <c r="M49" s="388"/>
      <c r="N49" s="389"/>
      <c r="O49" s="389"/>
      <c r="P49" s="389"/>
      <c r="Q49" s="389"/>
      <c r="R49" s="389"/>
      <c r="S49" s="390"/>
      <c r="T49" s="390"/>
      <c r="U49" s="390"/>
      <c r="V49" s="390"/>
      <c r="W49" s="390"/>
      <c r="X49" s="73"/>
      <c r="Y49" s="73"/>
      <c r="Z49" s="73"/>
      <c r="AA49" s="391" t="str">
        <f t="shared" si="1"/>
        <v/>
      </c>
      <c r="AB49" s="392"/>
      <c r="AC49" s="393"/>
      <c r="AD49" s="393"/>
      <c r="AE49" s="382"/>
      <c r="AF49" s="382"/>
      <c r="AG49" s="383"/>
      <c r="AH49" s="383"/>
      <c r="AI49" s="383"/>
      <c r="AJ49" s="383"/>
      <c r="AK49" s="383"/>
      <c r="AL49" s="383"/>
      <c r="AM49" s="383"/>
      <c r="AN49" s="74"/>
      <c r="AO49" s="75"/>
      <c r="AP49" s="75"/>
      <c r="AR49" s="76" t="str">
        <f t="shared" si="2"/>
        <v/>
      </c>
      <c r="AS49" s="76"/>
      <c r="AT49" s="76" t="str">
        <f t="shared" si="3"/>
        <v/>
      </c>
      <c r="AU49" s="76" t="str">
        <f t="shared" si="0"/>
        <v/>
      </c>
    </row>
    <row r="50" spans="1:47" ht="30" customHeight="1" x14ac:dyDescent="0.25">
      <c r="A50" s="386"/>
      <c r="B50" s="386"/>
      <c r="C50" s="386"/>
      <c r="D50" s="394"/>
      <c r="E50" s="395"/>
      <c r="F50" s="396"/>
      <c r="G50" s="394"/>
      <c r="H50" s="395"/>
      <c r="I50" s="395"/>
      <c r="J50" s="396"/>
      <c r="K50" s="72"/>
      <c r="L50" s="387"/>
      <c r="M50" s="388"/>
      <c r="N50" s="389"/>
      <c r="O50" s="389"/>
      <c r="P50" s="389"/>
      <c r="Q50" s="389"/>
      <c r="R50" s="389"/>
      <c r="S50" s="390"/>
      <c r="T50" s="390"/>
      <c r="U50" s="390"/>
      <c r="V50" s="390"/>
      <c r="W50" s="390"/>
      <c r="X50" s="73"/>
      <c r="Y50" s="73"/>
      <c r="Z50" s="73"/>
      <c r="AA50" s="391" t="str">
        <f t="shared" si="1"/>
        <v/>
      </c>
      <c r="AB50" s="392"/>
      <c r="AC50" s="393"/>
      <c r="AD50" s="393"/>
      <c r="AE50" s="382"/>
      <c r="AF50" s="382"/>
      <c r="AG50" s="383"/>
      <c r="AH50" s="383"/>
      <c r="AI50" s="383"/>
      <c r="AJ50" s="383"/>
      <c r="AK50" s="383"/>
      <c r="AL50" s="383"/>
      <c r="AM50" s="383"/>
      <c r="AN50" s="74"/>
      <c r="AO50" s="75"/>
      <c r="AP50" s="75"/>
      <c r="AR50" s="76" t="str">
        <f t="shared" si="2"/>
        <v/>
      </c>
      <c r="AS50" s="76"/>
      <c r="AT50" s="76" t="str">
        <f t="shared" si="3"/>
        <v/>
      </c>
      <c r="AU50" s="76" t="str">
        <f t="shared" ref="AU50:AU81" si="4">IF(AP50&gt;5,AT50,"")</f>
        <v/>
      </c>
    </row>
    <row r="51" spans="1:47" ht="30" customHeight="1" x14ac:dyDescent="0.25">
      <c r="A51" s="386"/>
      <c r="B51" s="386"/>
      <c r="C51" s="386"/>
      <c r="D51" s="394"/>
      <c r="E51" s="395"/>
      <c r="F51" s="396"/>
      <c r="G51" s="394"/>
      <c r="H51" s="395"/>
      <c r="I51" s="395"/>
      <c r="J51" s="396"/>
      <c r="K51" s="72"/>
      <c r="L51" s="387"/>
      <c r="M51" s="388"/>
      <c r="N51" s="389"/>
      <c r="O51" s="389"/>
      <c r="P51" s="389"/>
      <c r="Q51" s="389"/>
      <c r="R51" s="389"/>
      <c r="S51" s="390"/>
      <c r="T51" s="390"/>
      <c r="U51" s="390"/>
      <c r="V51" s="390"/>
      <c r="W51" s="390"/>
      <c r="X51" s="73"/>
      <c r="Y51" s="73"/>
      <c r="Z51" s="73"/>
      <c r="AA51" s="391" t="str">
        <f t="shared" si="1"/>
        <v/>
      </c>
      <c r="AB51" s="392"/>
      <c r="AC51" s="393"/>
      <c r="AD51" s="393"/>
      <c r="AE51" s="382"/>
      <c r="AF51" s="382"/>
      <c r="AG51" s="383"/>
      <c r="AH51" s="383"/>
      <c r="AI51" s="383"/>
      <c r="AJ51" s="383"/>
      <c r="AK51" s="383"/>
      <c r="AL51" s="383"/>
      <c r="AM51" s="383"/>
      <c r="AN51" s="74"/>
      <c r="AO51" s="75"/>
      <c r="AP51" s="75"/>
      <c r="AR51" s="76" t="str">
        <f t="shared" si="2"/>
        <v/>
      </c>
      <c r="AS51" s="76"/>
      <c r="AT51" s="76" t="str">
        <f t="shared" si="3"/>
        <v/>
      </c>
      <c r="AU51" s="76" t="str">
        <f t="shared" si="4"/>
        <v/>
      </c>
    </row>
    <row r="52" spans="1:47" ht="30" customHeight="1" x14ac:dyDescent="0.25">
      <c r="A52" s="386"/>
      <c r="B52" s="386"/>
      <c r="C52" s="386"/>
      <c r="D52" s="394"/>
      <c r="E52" s="395"/>
      <c r="F52" s="396"/>
      <c r="G52" s="394"/>
      <c r="H52" s="395"/>
      <c r="I52" s="395"/>
      <c r="J52" s="396"/>
      <c r="K52" s="72"/>
      <c r="L52" s="387"/>
      <c r="M52" s="388"/>
      <c r="N52" s="389"/>
      <c r="O52" s="389"/>
      <c r="P52" s="389"/>
      <c r="Q52" s="389"/>
      <c r="R52" s="389"/>
      <c r="S52" s="390"/>
      <c r="T52" s="390"/>
      <c r="U52" s="390"/>
      <c r="V52" s="390"/>
      <c r="W52" s="390"/>
      <c r="X52" s="73"/>
      <c r="Y52" s="73"/>
      <c r="Z52" s="73"/>
      <c r="AA52" s="391" t="str">
        <f t="shared" si="1"/>
        <v/>
      </c>
      <c r="AB52" s="392"/>
      <c r="AC52" s="393"/>
      <c r="AD52" s="393"/>
      <c r="AE52" s="382"/>
      <c r="AF52" s="382"/>
      <c r="AG52" s="383"/>
      <c r="AH52" s="383"/>
      <c r="AI52" s="383"/>
      <c r="AJ52" s="383"/>
      <c r="AK52" s="383"/>
      <c r="AL52" s="383"/>
      <c r="AM52" s="383"/>
      <c r="AN52" s="74"/>
      <c r="AO52" s="75"/>
      <c r="AP52" s="75"/>
      <c r="AR52" s="76" t="str">
        <f t="shared" si="2"/>
        <v/>
      </c>
      <c r="AS52" s="76"/>
      <c r="AT52" s="76" t="str">
        <f t="shared" si="3"/>
        <v/>
      </c>
      <c r="AU52" s="76" t="str">
        <f t="shared" si="4"/>
        <v/>
      </c>
    </row>
    <row r="53" spans="1:47" ht="30" customHeight="1" x14ac:dyDescent="0.25">
      <c r="A53" s="386"/>
      <c r="B53" s="386"/>
      <c r="C53" s="386"/>
      <c r="D53" s="394"/>
      <c r="E53" s="395"/>
      <c r="F53" s="396"/>
      <c r="G53" s="394"/>
      <c r="H53" s="395"/>
      <c r="I53" s="395"/>
      <c r="J53" s="396"/>
      <c r="K53" s="72"/>
      <c r="L53" s="387"/>
      <c r="M53" s="388"/>
      <c r="N53" s="389"/>
      <c r="O53" s="389"/>
      <c r="P53" s="389"/>
      <c r="Q53" s="389"/>
      <c r="R53" s="389"/>
      <c r="S53" s="390"/>
      <c r="T53" s="390"/>
      <c r="U53" s="390"/>
      <c r="V53" s="390"/>
      <c r="W53" s="390"/>
      <c r="X53" s="73"/>
      <c r="Y53" s="73"/>
      <c r="Z53" s="73"/>
      <c r="AA53" s="391" t="str">
        <f t="shared" si="1"/>
        <v/>
      </c>
      <c r="AB53" s="392"/>
      <c r="AC53" s="393"/>
      <c r="AD53" s="393"/>
      <c r="AE53" s="382"/>
      <c r="AF53" s="382"/>
      <c r="AG53" s="383"/>
      <c r="AH53" s="383"/>
      <c r="AI53" s="383"/>
      <c r="AJ53" s="383"/>
      <c r="AK53" s="383"/>
      <c r="AL53" s="383"/>
      <c r="AM53" s="383"/>
      <c r="AN53" s="74"/>
      <c r="AO53" s="75"/>
      <c r="AP53" s="75"/>
      <c r="AR53" s="76" t="str">
        <f t="shared" si="2"/>
        <v/>
      </c>
      <c r="AS53" s="76"/>
      <c r="AT53" s="76" t="str">
        <f t="shared" si="3"/>
        <v/>
      </c>
      <c r="AU53" s="76" t="str">
        <f t="shared" si="4"/>
        <v/>
      </c>
    </row>
    <row r="54" spans="1:47" ht="30" customHeight="1" x14ac:dyDescent="0.25">
      <c r="A54" s="386"/>
      <c r="B54" s="386"/>
      <c r="C54" s="386"/>
      <c r="D54" s="394"/>
      <c r="E54" s="395"/>
      <c r="F54" s="396"/>
      <c r="G54" s="394"/>
      <c r="H54" s="395"/>
      <c r="I54" s="395"/>
      <c r="J54" s="396"/>
      <c r="K54" s="72"/>
      <c r="L54" s="387"/>
      <c r="M54" s="388"/>
      <c r="N54" s="389"/>
      <c r="O54" s="389"/>
      <c r="P54" s="389"/>
      <c r="Q54" s="389"/>
      <c r="R54" s="389"/>
      <c r="S54" s="390"/>
      <c r="T54" s="390"/>
      <c r="U54" s="390"/>
      <c r="V54" s="390"/>
      <c r="W54" s="390"/>
      <c r="X54" s="73"/>
      <c r="Y54" s="73"/>
      <c r="Z54" s="73"/>
      <c r="AA54" s="391" t="str">
        <f t="shared" si="1"/>
        <v/>
      </c>
      <c r="AB54" s="392"/>
      <c r="AC54" s="393"/>
      <c r="AD54" s="393"/>
      <c r="AE54" s="382"/>
      <c r="AF54" s="382"/>
      <c r="AG54" s="383"/>
      <c r="AH54" s="383"/>
      <c r="AI54" s="383"/>
      <c r="AJ54" s="383"/>
      <c r="AK54" s="383"/>
      <c r="AL54" s="383"/>
      <c r="AM54" s="383"/>
      <c r="AN54" s="74"/>
      <c r="AO54" s="75"/>
      <c r="AP54" s="75"/>
      <c r="AR54" s="76" t="str">
        <f t="shared" si="2"/>
        <v/>
      </c>
      <c r="AS54" s="76"/>
      <c r="AT54" s="76" t="str">
        <f t="shared" si="3"/>
        <v/>
      </c>
      <c r="AU54" s="76" t="str">
        <f t="shared" si="4"/>
        <v/>
      </c>
    </row>
    <row r="55" spans="1:47" ht="30" customHeight="1" x14ac:dyDescent="0.25">
      <c r="A55" s="386"/>
      <c r="B55" s="386"/>
      <c r="C55" s="386"/>
      <c r="D55" s="394"/>
      <c r="E55" s="395"/>
      <c r="F55" s="396"/>
      <c r="G55" s="394"/>
      <c r="H55" s="395"/>
      <c r="I55" s="395"/>
      <c r="J55" s="396"/>
      <c r="K55" s="72"/>
      <c r="L55" s="387"/>
      <c r="M55" s="388"/>
      <c r="N55" s="389"/>
      <c r="O55" s="389"/>
      <c r="P55" s="389"/>
      <c r="Q55" s="389"/>
      <c r="R55" s="389"/>
      <c r="S55" s="390"/>
      <c r="T55" s="390"/>
      <c r="U55" s="390"/>
      <c r="V55" s="390"/>
      <c r="W55" s="390"/>
      <c r="X55" s="73"/>
      <c r="Y55" s="73"/>
      <c r="Z55" s="73"/>
      <c r="AA55" s="391" t="str">
        <f t="shared" si="1"/>
        <v/>
      </c>
      <c r="AB55" s="392"/>
      <c r="AC55" s="393"/>
      <c r="AD55" s="393"/>
      <c r="AE55" s="382"/>
      <c r="AF55" s="382"/>
      <c r="AG55" s="383"/>
      <c r="AH55" s="383"/>
      <c r="AI55" s="383"/>
      <c r="AJ55" s="383"/>
      <c r="AK55" s="383"/>
      <c r="AL55" s="383"/>
      <c r="AM55" s="383"/>
      <c r="AN55" s="74"/>
      <c r="AO55" s="75"/>
      <c r="AP55" s="75"/>
      <c r="AR55" s="76" t="str">
        <f t="shared" si="2"/>
        <v/>
      </c>
      <c r="AS55" s="76"/>
      <c r="AT55" s="76" t="str">
        <f t="shared" si="3"/>
        <v/>
      </c>
      <c r="AU55" s="76" t="str">
        <f t="shared" si="4"/>
        <v/>
      </c>
    </row>
    <row r="56" spans="1:47" ht="30" customHeight="1" x14ac:dyDescent="0.25">
      <c r="A56" s="386"/>
      <c r="B56" s="386"/>
      <c r="C56" s="386"/>
      <c r="D56" s="386"/>
      <c r="E56" s="386"/>
      <c r="F56" s="386"/>
      <c r="G56" s="386"/>
      <c r="H56" s="386"/>
      <c r="I56" s="386"/>
      <c r="J56" s="386"/>
      <c r="K56" s="72"/>
      <c r="L56" s="387"/>
      <c r="M56" s="388"/>
      <c r="N56" s="389"/>
      <c r="O56" s="389"/>
      <c r="P56" s="389"/>
      <c r="Q56" s="389"/>
      <c r="R56" s="389"/>
      <c r="S56" s="390"/>
      <c r="T56" s="390"/>
      <c r="U56" s="390"/>
      <c r="V56" s="390"/>
      <c r="W56" s="390"/>
      <c r="X56" s="73"/>
      <c r="Y56" s="73"/>
      <c r="Z56" s="73"/>
      <c r="AA56" s="391" t="str">
        <f t="shared" si="1"/>
        <v/>
      </c>
      <c r="AB56" s="392"/>
      <c r="AC56" s="393"/>
      <c r="AD56" s="393"/>
      <c r="AE56" s="382"/>
      <c r="AF56" s="382"/>
      <c r="AG56" s="383"/>
      <c r="AH56" s="383"/>
      <c r="AI56" s="383"/>
      <c r="AJ56" s="383"/>
      <c r="AK56" s="383"/>
      <c r="AL56" s="383"/>
      <c r="AM56" s="383"/>
      <c r="AN56" s="74"/>
      <c r="AO56" s="75"/>
      <c r="AP56" s="75"/>
      <c r="AR56" s="76" t="str">
        <f t="shared" si="2"/>
        <v/>
      </c>
      <c r="AS56" s="76"/>
      <c r="AT56" s="76" t="str">
        <f t="shared" si="3"/>
        <v/>
      </c>
      <c r="AU56" s="76" t="str">
        <f t="shared" si="4"/>
        <v/>
      </c>
    </row>
    <row r="57" spans="1:47" ht="30" customHeight="1" x14ac:dyDescent="0.25">
      <c r="A57" s="386"/>
      <c r="B57" s="386"/>
      <c r="C57" s="386"/>
      <c r="D57" s="386"/>
      <c r="E57" s="386"/>
      <c r="F57" s="386"/>
      <c r="G57" s="386"/>
      <c r="H57" s="386"/>
      <c r="I57" s="386"/>
      <c r="J57" s="386"/>
      <c r="K57" s="72"/>
      <c r="L57" s="387"/>
      <c r="M57" s="388"/>
      <c r="N57" s="389"/>
      <c r="O57" s="389"/>
      <c r="P57" s="389"/>
      <c r="Q57" s="389"/>
      <c r="R57" s="389"/>
      <c r="S57" s="390"/>
      <c r="T57" s="390"/>
      <c r="U57" s="390"/>
      <c r="V57" s="390"/>
      <c r="W57" s="390"/>
      <c r="X57" s="73"/>
      <c r="Y57" s="73"/>
      <c r="Z57" s="73"/>
      <c r="AA57" s="391" t="str">
        <f t="shared" si="1"/>
        <v/>
      </c>
      <c r="AB57" s="392"/>
      <c r="AC57" s="393"/>
      <c r="AD57" s="393"/>
      <c r="AE57" s="382"/>
      <c r="AF57" s="382"/>
      <c r="AG57" s="383"/>
      <c r="AH57" s="383"/>
      <c r="AI57" s="383"/>
      <c r="AJ57" s="383"/>
      <c r="AK57" s="383"/>
      <c r="AL57" s="383"/>
      <c r="AM57" s="383"/>
      <c r="AN57" s="74"/>
      <c r="AO57" s="75"/>
      <c r="AP57" s="75"/>
      <c r="AR57" s="76" t="str">
        <f t="shared" si="2"/>
        <v/>
      </c>
      <c r="AS57" s="76"/>
      <c r="AT57" s="76" t="str">
        <f t="shared" si="3"/>
        <v/>
      </c>
      <c r="AU57" s="76" t="str">
        <f t="shared" si="4"/>
        <v/>
      </c>
    </row>
    <row r="58" spans="1:47" ht="30" customHeight="1" x14ac:dyDescent="0.25">
      <c r="A58" s="386"/>
      <c r="B58" s="386"/>
      <c r="C58" s="386"/>
      <c r="D58" s="386"/>
      <c r="E58" s="386"/>
      <c r="F58" s="386"/>
      <c r="G58" s="386"/>
      <c r="H58" s="386"/>
      <c r="I58" s="386"/>
      <c r="J58" s="386"/>
      <c r="K58" s="72"/>
      <c r="L58" s="387"/>
      <c r="M58" s="388"/>
      <c r="N58" s="389"/>
      <c r="O58" s="389"/>
      <c r="P58" s="389"/>
      <c r="Q58" s="389"/>
      <c r="R58" s="389"/>
      <c r="S58" s="390"/>
      <c r="T58" s="390"/>
      <c r="U58" s="390"/>
      <c r="V58" s="390"/>
      <c r="W58" s="390"/>
      <c r="X58" s="73"/>
      <c r="Y58" s="73"/>
      <c r="Z58" s="73"/>
      <c r="AA58" s="391" t="str">
        <f t="shared" si="1"/>
        <v/>
      </c>
      <c r="AB58" s="392"/>
      <c r="AC58" s="393"/>
      <c r="AD58" s="393"/>
      <c r="AE58" s="382"/>
      <c r="AF58" s="382"/>
      <c r="AG58" s="383"/>
      <c r="AH58" s="383"/>
      <c r="AI58" s="383"/>
      <c r="AJ58" s="383"/>
      <c r="AK58" s="383"/>
      <c r="AL58" s="383"/>
      <c r="AM58" s="383"/>
      <c r="AN58" s="74"/>
      <c r="AO58" s="75"/>
      <c r="AP58" s="75"/>
      <c r="AR58" s="76" t="str">
        <f t="shared" si="2"/>
        <v/>
      </c>
      <c r="AS58" s="76"/>
      <c r="AT58" s="76" t="str">
        <f t="shared" si="3"/>
        <v/>
      </c>
      <c r="AU58" s="76" t="str">
        <f t="shared" si="4"/>
        <v/>
      </c>
    </row>
    <row r="59" spans="1:47" ht="30" customHeight="1" x14ac:dyDescent="0.25">
      <c r="A59" s="386"/>
      <c r="B59" s="386"/>
      <c r="C59" s="386"/>
      <c r="D59" s="83"/>
      <c r="E59" s="84"/>
      <c r="F59" s="85"/>
      <c r="G59" s="83"/>
      <c r="H59" s="84"/>
      <c r="I59" s="84"/>
      <c r="J59" s="85"/>
      <c r="K59" s="72"/>
      <c r="L59" s="387"/>
      <c r="M59" s="388"/>
      <c r="N59" s="389"/>
      <c r="O59" s="389"/>
      <c r="P59" s="389"/>
      <c r="Q59" s="389"/>
      <c r="R59" s="389"/>
      <c r="S59" s="390"/>
      <c r="T59" s="390"/>
      <c r="U59" s="390"/>
      <c r="V59" s="390"/>
      <c r="W59" s="390"/>
      <c r="X59" s="73"/>
      <c r="Y59" s="73"/>
      <c r="Z59" s="73"/>
      <c r="AA59" s="391" t="str">
        <f t="shared" si="1"/>
        <v/>
      </c>
      <c r="AB59" s="392"/>
      <c r="AC59" s="393"/>
      <c r="AD59" s="393"/>
      <c r="AE59" s="382"/>
      <c r="AF59" s="382"/>
      <c r="AG59" s="383"/>
      <c r="AH59" s="383"/>
      <c r="AI59" s="383"/>
      <c r="AJ59" s="383"/>
      <c r="AK59" s="383"/>
      <c r="AL59" s="383"/>
      <c r="AM59" s="383"/>
      <c r="AN59" s="74"/>
      <c r="AO59" s="75"/>
      <c r="AP59" s="75"/>
      <c r="AR59" s="76" t="str">
        <f t="shared" si="2"/>
        <v/>
      </c>
      <c r="AS59" s="76"/>
      <c r="AT59" s="76" t="str">
        <f t="shared" si="3"/>
        <v/>
      </c>
      <c r="AU59" s="76" t="str">
        <f t="shared" si="4"/>
        <v/>
      </c>
    </row>
    <row r="60" spans="1:47" ht="30" customHeight="1" x14ac:dyDescent="0.25">
      <c r="A60" s="386"/>
      <c r="B60" s="386"/>
      <c r="C60" s="386"/>
      <c r="D60" s="83"/>
      <c r="E60" s="84"/>
      <c r="F60" s="85"/>
      <c r="G60" s="83"/>
      <c r="H60" s="84"/>
      <c r="I60" s="84"/>
      <c r="J60" s="85"/>
      <c r="K60" s="72"/>
      <c r="L60" s="387"/>
      <c r="M60" s="388"/>
      <c r="N60" s="389"/>
      <c r="O60" s="389"/>
      <c r="P60" s="389"/>
      <c r="Q60" s="389"/>
      <c r="R60" s="389"/>
      <c r="S60" s="390"/>
      <c r="T60" s="390"/>
      <c r="U60" s="390"/>
      <c r="V60" s="390"/>
      <c r="W60" s="390"/>
      <c r="X60" s="73"/>
      <c r="Y60" s="73"/>
      <c r="Z60" s="73"/>
      <c r="AA60" s="391" t="str">
        <f t="shared" si="1"/>
        <v/>
      </c>
      <c r="AB60" s="392"/>
      <c r="AC60" s="393"/>
      <c r="AD60" s="393"/>
      <c r="AE60" s="382"/>
      <c r="AF60" s="382"/>
      <c r="AG60" s="383"/>
      <c r="AH60" s="383"/>
      <c r="AI60" s="383"/>
      <c r="AJ60" s="383"/>
      <c r="AK60" s="383"/>
      <c r="AL60" s="383"/>
      <c r="AM60" s="383"/>
      <c r="AN60" s="74"/>
      <c r="AO60" s="75"/>
      <c r="AP60" s="75"/>
      <c r="AR60" s="76" t="str">
        <f t="shared" si="2"/>
        <v/>
      </c>
      <c r="AS60" s="76"/>
      <c r="AT60" s="76" t="str">
        <f t="shared" si="3"/>
        <v/>
      </c>
      <c r="AU60" s="76" t="str">
        <f t="shared" si="4"/>
        <v/>
      </c>
    </row>
    <row r="61" spans="1:47" ht="30" customHeight="1" x14ac:dyDescent="0.25">
      <c r="A61" s="386"/>
      <c r="B61" s="386"/>
      <c r="C61" s="386"/>
      <c r="D61" s="83"/>
      <c r="E61" s="84"/>
      <c r="F61" s="85"/>
      <c r="G61" s="83"/>
      <c r="H61" s="84"/>
      <c r="I61" s="84"/>
      <c r="J61" s="85"/>
      <c r="K61" s="72"/>
      <c r="L61" s="387"/>
      <c r="M61" s="388"/>
      <c r="N61" s="389"/>
      <c r="O61" s="389"/>
      <c r="P61" s="389"/>
      <c r="Q61" s="389"/>
      <c r="R61" s="389"/>
      <c r="S61" s="390"/>
      <c r="T61" s="390"/>
      <c r="U61" s="390"/>
      <c r="V61" s="390"/>
      <c r="W61" s="390"/>
      <c r="X61" s="73"/>
      <c r="Y61" s="73"/>
      <c r="Z61" s="73"/>
      <c r="AA61" s="391" t="str">
        <f t="shared" si="1"/>
        <v/>
      </c>
      <c r="AB61" s="392"/>
      <c r="AC61" s="393"/>
      <c r="AD61" s="393"/>
      <c r="AE61" s="382"/>
      <c r="AF61" s="382"/>
      <c r="AG61" s="383"/>
      <c r="AH61" s="383"/>
      <c r="AI61" s="383"/>
      <c r="AJ61" s="383"/>
      <c r="AK61" s="383"/>
      <c r="AL61" s="383"/>
      <c r="AM61" s="383"/>
      <c r="AN61" s="74"/>
      <c r="AO61" s="75"/>
      <c r="AP61" s="75"/>
      <c r="AR61" s="76" t="str">
        <f t="shared" si="2"/>
        <v/>
      </c>
      <c r="AS61" s="76"/>
      <c r="AT61" s="76" t="str">
        <f t="shared" si="3"/>
        <v/>
      </c>
      <c r="AU61" s="76" t="str">
        <f t="shared" si="4"/>
        <v/>
      </c>
    </row>
    <row r="62" spans="1:47" ht="30" customHeight="1" x14ac:dyDescent="0.25">
      <c r="A62" s="386"/>
      <c r="B62" s="386"/>
      <c r="C62" s="386"/>
      <c r="D62" s="83"/>
      <c r="E62" s="84"/>
      <c r="F62" s="85"/>
      <c r="G62" s="83"/>
      <c r="H62" s="84"/>
      <c r="I62" s="84"/>
      <c r="J62" s="85"/>
      <c r="K62" s="72"/>
      <c r="L62" s="387"/>
      <c r="M62" s="388"/>
      <c r="N62" s="389"/>
      <c r="O62" s="389"/>
      <c r="P62" s="389"/>
      <c r="Q62" s="389"/>
      <c r="R62" s="389"/>
      <c r="S62" s="390"/>
      <c r="T62" s="390"/>
      <c r="U62" s="390"/>
      <c r="V62" s="390"/>
      <c r="W62" s="390"/>
      <c r="X62" s="73"/>
      <c r="Y62" s="73"/>
      <c r="Z62" s="73"/>
      <c r="AA62" s="391" t="str">
        <f t="shared" si="1"/>
        <v/>
      </c>
      <c r="AB62" s="392"/>
      <c r="AC62" s="393"/>
      <c r="AD62" s="393"/>
      <c r="AE62" s="382"/>
      <c r="AF62" s="382"/>
      <c r="AG62" s="383"/>
      <c r="AH62" s="383"/>
      <c r="AI62" s="383"/>
      <c r="AJ62" s="383"/>
      <c r="AK62" s="383"/>
      <c r="AL62" s="383"/>
      <c r="AM62" s="383"/>
      <c r="AN62" s="74"/>
      <c r="AO62" s="75"/>
      <c r="AP62" s="75"/>
      <c r="AR62" s="76" t="str">
        <f t="shared" si="2"/>
        <v/>
      </c>
      <c r="AS62" s="76"/>
      <c r="AT62" s="76" t="str">
        <f t="shared" si="3"/>
        <v/>
      </c>
      <c r="AU62" s="76" t="str">
        <f t="shared" si="4"/>
        <v/>
      </c>
    </row>
    <row r="63" spans="1:47" ht="30" customHeight="1" x14ac:dyDescent="0.25">
      <c r="A63" s="386"/>
      <c r="B63" s="386"/>
      <c r="C63" s="386"/>
      <c r="D63" s="83"/>
      <c r="E63" s="84"/>
      <c r="F63" s="85"/>
      <c r="G63" s="83"/>
      <c r="H63" s="84"/>
      <c r="I63" s="84"/>
      <c r="J63" s="85"/>
      <c r="K63" s="72"/>
      <c r="L63" s="387"/>
      <c r="M63" s="388"/>
      <c r="N63" s="389"/>
      <c r="O63" s="389"/>
      <c r="P63" s="389"/>
      <c r="Q63" s="389"/>
      <c r="R63" s="389"/>
      <c r="S63" s="390"/>
      <c r="T63" s="390"/>
      <c r="U63" s="390"/>
      <c r="V63" s="390"/>
      <c r="W63" s="390"/>
      <c r="X63" s="73"/>
      <c r="Y63" s="73"/>
      <c r="Z63" s="73"/>
      <c r="AA63" s="391" t="str">
        <f t="shared" si="1"/>
        <v/>
      </c>
      <c r="AB63" s="392"/>
      <c r="AC63" s="393"/>
      <c r="AD63" s="393"/>
      <c r="AE63" s="382"/>
      <c r="AF63" s="382"/>
      <c r="AG63" s="383"/>
      <c r="AH63" s="383"/>
      <c r="AI63" s="383"/>
      <c r="AJ63" s="383"/>
      <c r="AK63" s="383"/>
      <c r="AL63" s="383"/>
      <c r="AM63" s="383"/>
      <c r="AN63" s="74"/>
      <c r="AO63" s="75"/>
      <c r="AP63" s="75"/>
      <c r="AR63" s="76" t="str">
        <f t="shared" si="2"/>
        <v/>
      </c>
      <c r="AS63" s="76"/>
      <c r="AT63" s="76" t="str">
        <f t="shared" si="3"/>
        <v/>
      </c>
      <c r="AU63" s="76" t="str">
        <f t="shared" si="4"/>
        <v/>
      </c>
    </row>
    <row r="64" spans="1:47" ht="30" customHeight="1" x14ac:dyDescent="0.25">
      <c r="A64" s="386"/>
      <c r="B64" s="386"/>
      <c r="C64" s="386"/>
      <c r="D64" s="394"/>
      <c r="E64" s="395"/>
      <c r="F64" s="396"/>
      <c r="G64" s="394"/>
      <c r="H64" s="395"/>
      <c r="I64" s="395"/>
      <c r="J64" s="396"/>
      <c r="K64" s="72"/>
      <c r="L64" s="387"/>
      <c r="M64" s="388"/>
      <c r="N64" s="389"/>
      <c r="O64" s="389"/>
      <c r="P64" s="389"/>
      <c r="Q64" s="389"/>
      <c r="R64" s="389"/>
      <c r="S64" s="390"/>
      <c r="T64" s="390"/>
      <c r="U64" s="390"/>
      <c r="V64" s="390"/>
      <c r="W64" s="390"/>
      <c r="X64" s="73"/>
      <c r="Y64" s="73"/>
      <c r="Z64" s="73"/>
      <c r="AA64" s="391" t="str">
        <f t="shared" si="1"/>
        <v/>
      </c>
      <c r="AB64" s="392"/>
      <c r="AC64" s="393"/>
      <c r="AD64" s="393"/>
      <c r="AE64" s="382"/>
      <c r="AF64" s="382"/>
      <c r="AG64" s="383"/>
      <c r="AH64" s="383"/>
      <c r="AI64" s="383"/>
      <c r="AJ64" s="383"/>
      <c r="AK64" s="383"/>
      <c r="AL64" s="383"/>
      <c r="AM64" s="383"/>
      <c r="AN64" s="74"/>
      <c r="AO64" s="75"/>
      <c r="AP64" s="75"/>
      <c r="AR64" s="76" t="str">
        <f t="shared" si="2"/>
        <v/>
      </c>
      <c r="AS64" s="76"/>
      <c r="AT64" s="76" t="str">
        <f t="shared" si="3"/>
        <v/>
      </c>
      <c r="AU64" s="76" t="str">
        <f t="shared" si="4"/>
        <v/>
      </c>
    </row>
    <row r="65" spans="1:47" ht="30" customHeight="1" x14ac:dyDescent="0.25">
      <c r="A65" s="386"/>
      <c r="B65" s="386"/>
      <c r="C65" s="386"/>
      <c r="D65" s="394"/>
      <c r="E65" s="395"/>
      <c r="F65" s="396"/>
      <c r="G65" s="394"/>
      <c r="H65" s="395"/>
      <c r="I65" s="395"/>
      <c r="J65" s="396"/>
      <c r="K65" s="72"/>
      <c r="L65" s="387"/>
      <c r="M65" s="388"/>
      <c r="N65" s="389"/>
      <c r="O65" s="389"/>
      <c r="P65" s="389"/>
      <c r="Q65" s="389"/>
      <c r="R65" s="389"/>
      <c r="S65" s="390"/>
      <c r="T65" s="390"/>
      <c r="U65" s="390"/>
      <c r="V65" s="390"/>
      <c r="W65" s="390"/>
      <c r="X65" s="73"/>
      <c r="Y65" s="73"/>
      <c r="Z65" s="73"/>
      <c r="AA65" s="391" t="str">
        <f t="shared" si="1"/>
        <v/>
      </c>
      <c r="AB65" s="392"/>
      <c r="AC65" s="393"/>
      <c r="AD65" s="393"/>
      <c r="AE65" s="382"/>
      <c r="AF65" s="382"/>
      <c r="AG65" s="383"/>
      <c r="AH65" s="383"/>
      <c r="AI65" s="383"/>
      <c r="AJ65" s="383"/>
      <c r="AK65" s="383"/>
      <c r="AL65" s="383"/>
      <c r="AM65" s="383"/>
      <c r="AN65" s="74"/>
      <c r="AO65" s="75"/>
      <c r="AP65" s="75"/>
      <c r="AR65" s="76" t="str">
        <f t="shared" si="2"/>
        <v/>
      </c>
      <c r="AS65" s="76"/>
      <c r="AT65" s="76" t="str">
        <f t="shared" si="3"/>
        <v/>
      </c>
      <c r="AU65" s="76" t="str">
        <f t="shared" si="4"/>
        <v/>
      </c>
    </row>
    <row r="66" spans="1:47" ht="30" customHeight="1" x14ac:dyDescent="0.25">
      <c r="A66" s="386"/>
      <c r="B66" s="386"/>
      <c r="C66" s="386"/>
      <c r="D66" s="394"/>
      <c r="E66" s="395"/>
      <c r="F66" s="396"/>
      <c r="G66" s="394"/>
      <c r="H66" s="395"/>
      <c r="I66" s="395"/>
      <c r="J66" s="396"/>
      <c r="K66" s="72"/>
      <c r="L66" s="387"/>
      <c r="M66" s="388"/>
      <c r="N66" s="389"/>
      <c r="O66" s="389"/>
      <c r="P66" s="389"/>
      <c r="Q66" s="389"/>
      <c r="R66" s="389"/>
      <c r="S66" s="390"/>
      <c r="T66" s="390"/>
      <c r="U66" s="390"/>
      <c r="V66" s="390"/>
      <c r="W66" s="390"/>
      <c r="X66" s="73"/>
      <c r="Y66" s="73"/>
      <c r="Z66" s="73"/>
      <c r="AA66" s="391" t="str">
        <f t="shared" si="1"/>
        <v/>
      </c>
      <c r="AB66" s="392"/>
      <c r="AC66" s="393"/>
      <c r="AD66" s="393"/>
      <c r="AE66" s="382"/>
      <c r="AF66" s="382"/>
      <c r="AG66" s="383"/>
      <c r="AH66" s="383"/>
      <c r="AI66" s="383"/>
      <c r="AJ66" s="383"/>
      <c r="AK66" s="383"/>
      <c r="AL66" s="383"/>
      <c r="AM66" s="383"/>
      <c r="AN66" s="74"/>
      <c r="AO66" s="75"/>
      <c r="AP66" s="75"/>
      <c r="AR66" s="76" t="str">
        <f t="shared" si="2"/>
        <v/>
      </c>
      <c r="AS66" s="76"/>
      <c r="AT66" s="76" t="str">
        <f t="shared" si="3"/>
        <v/>
      </c>
      <c r="AU66" s="76" t="str">
        <f t="shared" si="4"/>
        <v/>
      </c>
    </row>
    <row r="67" spans="1:47" ht="30" customHeight="1" x14ac:dyDescent="0.25">
      <c r="A67" s="386"/>
      <c r="B67" s="386"/>
      <c r="C67" s="386"/>
      <c r="D67" s="394"/>
      <c r="E67" s="395"/>
      <c r="F67" s="396"/>
      <c r="G67" s="394"/>
      <c r="H67" s="395"/>
      <c r="I67" s="395"/>
      <c r="J67" s="396"/>
      <c r="K67" s="72"/>
      <c r="L67" s="387"/>
      <c r="M67" s="388"/>
      <c r="N67" s="389"/>
      <c r="O67" s="389"/>
      <c r="P67" s="389"/>
      <c r="Q67" s="389"/>
      <c r="R67" s="389"/>
      <c r="S67" s="390"/>
      <c r="T67" s="390"/>
      <c r="U67" s="390"/>
      <c r="V67" s="390"/>
      <c r="W67" s="390"/>
      <c r="X67" s="73"/>
      <c r="Y67" s="73"/>
      <c r="Z67" s="73"/>
      <c r="AA67" s="391" t="str">
        <f t="shared" si="1"/>
        <v/>
      </c>
      <c r="AB67" s="392"/>
      <c r="AC67" s="393"/>
      <c r="AD67" s="393"/>
      <c r="AE67" s="382"/>
      <c r="AF67" s="382"/>
      <c r="AG67" s="383"/>
      <c r="AH67" s="383"/>
      <c r="AI67" s="383"/>
      <c r="AJ67" s="383"/>
      <c r="AK67" s="383"/>
      <c r="AL67" s="383"/>
      <c r="AM67" s="383"/>
      <c r="AN67" s="74"/>
      <c r="AO67" s="75"/>
      <c r="AP67" s="75"/>
      <c r="AR67" s="76" t="str">
        <f t="shared" si="2"/>
        <v/>
      </c>
      <c r="AS67" s="76"/>
      <c r="AT67" s="76" t="str">
        <f t="shared" si="3"/>
        <v/>
      </c>
      <c r="AU67" s="76" t="str">
        <f t="shared" si="4"/>
        <v/>
      </c>
    </row>
    <row r="68" spans="1:47" ht="30" customHeight="1" x14ac:dyDescent="0.25">
      <c r="A68" s="386"/>
      <c r="B68" s="386"/>
      <c r="C68" s="386"/>
      <c r="D68" s="394"/>
      <c r="E68" s="395"/>
      <c r="F68" s="396"/>
      <c r="G68" s="394"/>
      <c r="H68" s="395"/>
      <c r="I68" s="395"/>
      <c r="J68" s="396"/>
      <c r="K68" s="72"/>
      <c r="L68" s="387"/>
      <c r="M68" s="388"/>
      <c r="N68" s="389"/>
      <c r="O68" s="389"/>
      <c r="P68" s="389"/>
      <c r="Q68" s="389"/>
      <c r="R68" s="389"/>
      <c r="S68" s="390"/>
      <c r="T68" s="390"/>
      <c r="U68" s="390"/>
      <c r="V68" s="390"/>
      <c r="W68" s="390"/>
      <c r="X68" s="73"/>
      <c r="Y68" s="73"/>
      <c r="Z68" s="73"/>
      <c r="AA68" s="391" t="str">
        <f t="shared" si="1"/>
        <v/>
      </c>
      <c r="AB68" s="392"/>
      <c r="AC68" s="393"/>
      <c r="AD68" s="393"/>
      <c r="AE68" s="382"/>
      <c r="AF68" s="382"/>
      <c r="AG68" s="383"/>
      <c r="AH68" s="383"/>
      <c r="AI68" s="383"/>
      <c r="AJ68" s="383"/>
      <c r="AK68" s="383"/>
      <c r="AL68" s="383"/>
      <c r="AM68" s="383"/>
      <c r="AN68" s="74"/>
      <c r="AO68" s="75"/>
      <c r="AP68" s="75"/>
      <c r="AR68" s="76" t="str">
        <f t="shared" si="2"/>
        <v/>
      </c>
      <c r="AS68" s="76"/>
      <c r="AT68" s="76" t="str">
        <f t="shared" si="3"/>
        <v/>
      </c>
      <c r="AU68" s="76" t="str">
        <f t="shared" si="4"/>
        <v/>
      </c>
    </row>
    <row r="69" spans="1:47" ht="30" customHeight="1" x14ac:dyDescent="0.25">
      <c r="A69" s="386"/>
      <c r="B69" s="386"/>
      <c r="C69" s="386"/>
      <c r="D69" s="386"/>
      <c r="E69" s="386"/>
      <c r="F69" s="386"/>
      <c r="G69" s="386"/>
      <c r="H69" s="386"/>
      <c r="I69" s="386"/>
      <c r="J69" s="386"/>
      <c r="K69" s="72"/>
      <c r="L69" s="387"/>
      <c r="M69" s="388"/>
      <c r="N69" s="389"/>
      <c r="O69" s="389"/>
      <c r="P69" s="389"/>
      <c r="Q69" s="389"/>
      <c r="R69" s="389"/>
      <c r="S69" s="390"/>
      <c r="T69" s="390"/>
      <c r="U69" s="390"/>
      <c r="V69" s="390"/>
      <c r="W69" s="390"/>
      <c r="X69" s="73"/>
      <c r="Y69" s="73"/>
      <c r="Z69" s="73"/>
      <c r="AA69" s="391" t="str">
        <f t="shared" si="1"/>
        <v/>
      </c>
      <c r="AB69" s="392"/>
      <c r="AC69" s="393"/>
      <c r="AD69" s="393"/>
      <c r="AE69" s="382"/>
      <c r="AF69" s="382"/>
      <c r="AG69" s="383"/>
      <c r="AH69" s="383"/>
      <c r="AI69" s="383"/>
      <c r="AJ69" s="383"/>
      <c r="AK69" s="383"/>
      <c r="AL69" s="383"/>
      <c r="AM69" s="383"/>
      <c r="AN69" s="74"/>
      <c r="AO69" s="75"/>
      <c r="AP69" s="75"/>
      <c r="AR69" s="76" t="str">
        <f t="shared" si="2"/>
        <v/>
      </c>
      <c r="AS69" s="76"/>
      <c r="AT69" s="76" t="str">
        <f t="shared" si="3"/>
        <v/>
      </c>
      <c r="AU69" s="76" t="str">
        <f t="shared" si="4"/>
        <v/>
      </c>
    </row>
    <row r="70" spans="1:47" ht="30" customHeight="1" x14ac:dyDescent="0.25">
      <c r="A70" s="386"/>
      <c r="B70" s="386"/>
      <c r="C70" s="386"/>
      <c r="D70" s="386"/>
      <c r="E70" s="386"/>
      <c r="F70" s="386"/>
      <c r="G70" s="386"/>
      <c r="H70" s="386"/>
      <c r="I70" s="386"/>
      <c r="J70" s="386"/>
      <c r="K70" s="72"/>
      <c r="L70" s="387"/>
      <c r="M70" s="388"/>
      <c r="N70" s="389"/>
      <c r="O70" s="389"/>
      <c r="P70" s="389"/>
      <c r="Q70" s="389"/>
      <c r="R70" s="389"/>
      <c r="S70" s="390"/>
      <c r="T70" s="390"/>
      <c r="U70" s="390"/>
      <c r="V70" s="390"/>
      <c r="W70" s="390"/>
      <c r="X70" s="73"/>
      <c r="Y70" s="73"/>
      <c r="Z70" s="73"/>
      <c r="AA70" s="391" t="str">
        <f t="shared" si="1"/>
        <v/>
      </c>
      <c r="AB70" s="392"/>
      <c r="AC70" s="393"/>
      <c r="AD70" s="393"/>
      <c r="AE70" s="382"/>
      <c r="AF70" s="382"/>
      <c r="AG70" s="383"/>
      <c r="AH70" s="383"/>
      <c r="AI70" s="383"/>
      <c r="AJ70" s="383"/>
      <c r="AK70" s="383"/>
      <c r="AL70" s="383"/>
      <c r="AM70" s="383"/>
      <c r="AN70" s="74"/>
      <c r="AO70" s="75"/>
      <c r="AP70" s="75"/>
      <c r="AR70" s="76" t="str">
        <f t="shared" si="2"/>
        <v/>
      </c>
      <c r="AS70" s="76"/>
      <c r="AT70" s="76" t="str">
        <f t="shared" si="3"/>
        <v/>
      </c>
      <c r="AU70" s="76" t="str">
        <f t="shared" si="4"/>
        <v/>
      </c>
    </row>
    <row r="71" spans="1:47" ht="30" customHeight="1" x14ac:dyDescent="0.25">
      <c r="A71" s="386"/>
      <c r="B71" s="386"/>
      <c r="C71" s="386"/>
      <c r="D71" s="386"/>
      <c r="E71" s="386"/>
      <c r="F71" s="386"/>
      <c r="G71" s="386"/>
      <c r="H71" s="386"/>
      <c r="I71" s="386"/>
      <c r="J71" s="386"/>
      <c r="K71" s="72"/>
      <c r="L71" s="387"/>
      <c r="M71" s="388"/>
      <c r="N71" s="389"/>
      <c r="O71" s="389"/>
      <c r="P71" s="389"/>
      <c r="Q71" s="389"/>
      <c r="R71" s="389"/>
      <c r="S71" s="390"/>
      <c r="T71" s="390"/>
      <c r="U71" s="390"/>
      <c r="V71" s="390"/>
      <c r="W71" s="390"/>
      <c r="X71" s="73"/>
      <c r="Y71" s="73"/>
      <c r="Z71" s="73"/>
      <c r="AA71" s="391" t="str">
        <f t="shared" si="1"/>
        <v/>
      </c>
      <c r="AB71" s="392"/>
      <c r="AC71" s="393"/>
      <c r="AD71" s="393"/>
      <c r="AE71" s="382"/>
      <c r="AF71" s="382"/>
      <c r="AG71" s="383"/>
      <c r="AH71" s="383"/>
      <c r="AI71" s="383"/>
      <c r="AJ71" s="383"/>
      <c r="AK71" s="383"/>
      <c r="AL71" s="383"/>
      <c r="AM71" s="383"/>
      <c r="AN71" s="74"/>
      <c r="AO71" s="75"/>
      <c r="AP71" s="75"/>
      <c r="AR71" s="76" t="str">
        <f t="shared" si="2"/>
        <v/>
      </c>
      <c r="AS71" s="76"/>
      <c r="AT71" s="76" t="str">
        <f t="shared" si="3"/>
        <v/>
      </c>
      <c r="AU71" s="76" t="str">
        <f t="shared" si="4"/>
        <v/>
      </c>
    </row>
    <row r="72" spans="1:47" ht="30" customHeight="1" x14ac:dyDescent="0.25">
      <c r="A72" s="386"/>
      <c r="B72" s="386"/>
      <c r="C72" s="386"/>
      <c r="D72" s="394"/>
      <c r="E72" s="395"/>
      <c r="F72" s="396"/>
      <c r="G72" s="394"/>
      <c r="H72" s="395"/>
      <c r="I72" s="395"/>
      <c r="J72" s="396"/>
      <c r="K72" s="72"/>
      <c r="L72" s="387"/>
      <c r="M72" s="388"/>
      <c r="N72" s="389"/>
      <c r="O72" s="389"/>
      <c r="P72" s="389"/>
      <c r="Q72" s="389"/>
      <c r="R72" s="389"/>
      <c r="S72" s="390"/>
      <c r="T72" s="390"/>
      <c r="U72" s="390"/>
      <c r="V72" s="390"/>
      <c r="W72" s="390"/>
      <c r="X72" s="73"/>
      <c r="Y72" s="73"/>
      <c r="Z72" s="73"/>
      <c r="AA72" s="391" t="str">
        <f t="shared" si="1"/>
        <v/>
      </c>
      <c r="AB72" s="392"/>
      <c r="AC72" s="393"/>
      <c r="AD72" s="393"/>
      <c r="AE72" s="382"/>
      <c r="AF72" s="382"/>
      <c r="AG72" s="383"/>
      <c r="AH72" s="383"/>
      <c r="AI72" s="383"/>
      <c r="AJ72" s="383"/>
      <c r="AK72" s="383"/>
      <c r="AL72" s="383"/>
      <c r="AM72" s="383"/>
      <c r="AN72" s="74"/>
      <c r="AO72" s="75"/>
      <c r="AP72" s="75"/>
      <c r="AR72" s="76" t="str">
        <f t="shared" si="2"/>
        <v/>
      </c>
      <c r="AS72" s="76"/>
      <c r="AT72" s="76" t="str">
        <f t="shared" si="3"/>
        <v/>
      </c>
      <c r="AU72" s="76" t="str">
        <f t="shared" si="4"/>
        <v/>
      </c>
    </row>
    <row r="73" spans="1:47" ht="30" customHeight="1" x14ac:dyDescent="0.25">
      <c r="A73" s="386"/>
      <c r="B73" s="386"/>
      <c r="C73" s="386"/>
      <c r="D73" s="394"/>
      <c r="E73" s="395"/>
      <c r="F73" s="396"/>
      <c r="G73" s="394"/>
      <c r="H73" s="395"/>
      <c r="I73" s="395"/>
      <c r="J73" s="396"/>
      <c r="K73" s="72"/>
      <c r="L73" s="387"/>
      <c r="M73" s="388"/>
      <c r="N73" s="389"/>
      <c r="O73" s="389"/>
      <c r="P73" s="389"/>
      <c r="Q73" s="389"/>
      <c r="R73" s="389"/>
      <c r="S73" s="390"/>
      <c r="T73" s="390"/>
      <c r="U73" s="390"/>
      <c r="V73" s="390"/>
      <c r="W73" s="390"/>
      <c r="X73" s="73"/>
      <c r="Y73" s="73"/>
      <c r="Z73" s="73"/>
      <c r="AA73" s="391" t="str">
        <f t="shared" si="1"/>
        <v/>
      </c>
      <c r="AB73" s="392"/>
      <c r="AC73" s="393"/>
      <c r="AD73" s="393"/>
      <c r="AE73" s="382"/>
      <c r="AF73" s="382"/>
      <c r="AG73" s="383"/>
      <c r="AH73" s="383"/>
      <c r="AI73" s="383"/>
      <c r="AJ73" s="383"/>
      <c r="AK73" s="383"/>
      <c r="AL73" s="383"/>
      <c r="AM73" s="383"/>
      <c r="AN73" s="74"/>
      <c r="AO73" s="75"/>
      <c r="AP73" s="75"/>
      <c r="AR73" s="76" t="str">
        <f t="shared" si="2"/>
        <v/>
      </c>
      <c r="AS73" s="76"/>
      <c r="AT73" s="76" t="str">
        <f t="shared" si="3"/>
        <v/>
      </c>
      <c r="AU73" s="76" t="str">
        <f t="shared" si="4"/>
        <v/>
      </c>
    </row>
    <row r="74" spans="1:47" ht="30" customHeight="1" x14ac:dyDescent="0.25">
      <c r="A74" s="386"/>
      <c r="B74" s="386"/>
      <c r="C74" s="386"/>
      <c r="D74" s="394"/>
      <c r="E74" s="395"/>
      <c r="F74" s="396"/>
      <c r="G74" s="394"/>
      <c r="H74" s="395"/>
      <c r="I74" s="395"/>
      <c r="J74" s="396"/>
      <c r="K74" s="72"/>
      <c r="L74" s="387"/>
      <c r="M74" s="388"/>
      <c r="N74" s="389"/>
      <c r="O74" s="389"/>
      <c r="P74" s="389"/>
      <c r="Q74" s="389"/>
      <c r="R74" s="389"/>
      <c r="S74" s="390"/>
      <c r="T74" s="390"/>
      <c r="U74" s="390"/>
      <c r="V74" s="390"/>
      <c r="W74" s="390"/>
      <c r="X74" s="73"/>
      <c r="Y74" s="73"/>
      <c r="Z74" s="73"/>
      <c r="AA74" s="391" t="str">
        <f t="shared" si="1"/>
        <v/>
      </c>
      <c r="AB74" s="392"/>
      <c r="AC74" s="393"/>
      <c r="AD74" s="393"/>
      <c r="AE74" s="382"/>
      <c r="AF74" s="382"/>
      <c r="AG74" s="383"/>
      <c r="AH74" s="383"/>
      <c r="AI74" s="383"/>
      <c r="AJ74" s="383"/>
      <c r="AK74" s="383"/>
      <c r="AL74" s="383"/>
      <c r="AM74" s="383"/>
      <c r="AN74" s="74"/>
      <c r="AO74" s="75"/>
      <c r="AP74" s="75"/>
      <c r="AR74" s="76" t="str">
        <f t="shared" si="2"/>
        <v/>
      </c>
      <c r="AS74" s="76"/>
      <c r="AT74" s="76" t="str">
        <f t="shared" si="3"/>
        <v/>
      </c>
      <c r="AU74" s="76" t="str">
        <f t="shared" si="4"/>
        <v/>
      </c>
    </row>
    <row r="75" spans="1:47" ht="30" customHeight="1" x14ac:dyDescent="0.25">
      <c r="A75" s="386"/>
      <c r="B75" s="386"/>
      <c r="C75" s="386"/>
      <c r="D75" s="394"/>
      <c r="E75" s="395"/>
      <c r="F75" s="396"/>
      <c r="G75" s="394"/>
      <c r="H75" s="395"/>
      <c r="I75" s="395"/>
      <c r="J75" s="396"/>
      <c r="K75" s="72"/>
      <c r="L75" s="387"/>
      <c r="M75" s="388"/>
      <c r="N75" s="389"/>
      <c r="O75" s="389"/>
      <c r="P75" s="389"/>
      <c r="Q75" s="389"/>
      <c r="R75" s="389"/>
      <c r="S75" s="390"/>
      <c r="T75" s="390"/>
      <c r="U75" s="390"/>
      <c r="V75" s="390"/>
      <c r="W75" s="390"/>
      <c r="X75" s="73"/>
      <c r="Y75" s="73"/>
      <c r="Z75" s="73"/>
      <c r="AA75" s="391" t="str">
        <f t="shared" si="1"/>
        <v/>
      </c>
      <c r="AB75" s="392"/>
      <c r="AC75" s="393"/>
      <c r="AD75" s="393"/>
      <c r="AE75" s="382"/>
      <c r="AF75" s="382"/>
      <c r="AG75" s="383"/>
      <c r="AH75" s="383"/>
      <c r="AI75" s="383"/>
      <c r="AJ75" s="383"/>
      <c r="AK75" s="383"/>
      <c r="AL75" s="383"/>
      <c r="AM75" s="383"/>
      <c r="AN75" s="74"/>
      <c r="AO75" s="75"/>
      <c r="AP75" s="75"/>
      <c r="AR75" s="76" t="str">
        <f t="shared" si="2"/>
        <v/>
      </c>
      <c r="AS75" s="76"/>
      <c r="AT75" s="76" t="str">
        <f t="shared" si="3"/>
        <v/>
      </c>
      <c r="AU75" s="76" t="str">
        <f t="shared" si="4"/>
        <v/>
      </c>
    </row>
    <row r="76" spans="1:47" ht="30" customHeight="1" x14ac:dyDescent="0.25">
      <c r="A76" s="386"/>
      <c r="B76" s="386"/>
      <c r="C76" s="386"/>
      <c r="D76" s="394"/>
      <c r="E76" s="395"/>
      <c r="F76" s="396"/>
      <c r="G76" s="394"/>
      <c r="H76" s="395"/>
      <c r="I76" s="395"/>
      <c r="J76" s="396"/>
      <c r="K76" s="72"/>
      <c r="L76" s="387"/>
      <c r="M76" s="388"/>
      <c r="N76" s="389"/>
      <c r="O76" s="389"/>
      <c r="P76" s="389"/>
      <c r="Q76" s="389"/>
      <c r="R76" s="389"/>
      <c r="S76" s="390"/>
      <c r="T76" s="390"/>
      <c r="U76" s="390"/>
      <c r="V76" s="390"/>
      <c r="W76" s="390"/>
      <c r="X76" s="73"/>
      <c r="Y76" s="73"/>
      <c r="Z76" s="73"/>
      <c r="AA76" s="391" t="str">
        <f t="shared" si="1"/>
        <v/>
      </c>
      <c r="AB76" s="392"/>
      <c r="AC76" s="393"/>
      <c r="AD76" s="393"/>
      <c r="AE76" s="382"/>
      <c r="AF76" s="382"/>
      <c r="AG76" s="383"/>
      <c r="AH76" s="383"/>
      <c r="AI76" s="383"/>
      <c r="AJ76" s="383"/>
      <c r="AK76" s="383"/>
      <c r="AL76" s="383"/>
      <c r="AM76" s="383"/>
      <c r="AN76" s="74"/>
      <c r="AO76" s="75"/>
      <c r="AP76" s="75"/>
      <c r="AR76" s="76" t="str">
        <f t="shared" si="2"/>
        <v/>
      </c>
      <c r="AS76" s="76"/>
      <c r="AT76" s="76" t="str">
        <f t="shared" si="3"/>
        <v/>
      </c>
      <c r="AU76" s="76" t="str">
        <f t="shared" si="4"/>
        <v/>
      </c>
    </row>
    <row r="77" spans="1:47" ht="30" customHeight="1" x14ac:dyDescent="0.25">
      <c r="A77" s="386"/>
      <c r="B77" s="386"/>
      <c r="C77" s="386"/>
      <c r="D77" s="386"/>
      <c r="E77" s="386"/>
      <c r="F77" s="386"/>
      <c r="G77" s="386"/>
      <c r="H77" s="386"/>
      <c r="I77" s="386"/>
      <c r="J77" s="386"/>
      <c r="K77" s="72"/>
      <c r="L77" s="387"/>
      <c r="M77" s="388"/>
      <c r="N77" s="389"/>
      <c r="O77" s="389"/>
      <c r="P77" s="389"/>
      <c r="Q77" s="389"/>
      <c r="R77" s="389"/>
      <c r="S77" s="390"/>
      <c r="T77" s="390"/>
      <c r="U77" s="390"/>
      <c r="V77" s="390"/>
      <c r="W77" s="390"/>
      <c r="X77" s="73"/>
      <c r="Y77" s="73"/>
      <c r="Z77" s="73"/>
      <c r="AA77" s="391" t="str">
        <f t="shared" si="1"/>
        <v/>
      </c>
      <c r="AB77" s="392"/>
      <c r="AC77" s="393"/>
      <c r="AD77" s="393"/>
      <c r="AE77" s="382"/>
      <c r="AF77" s="382"/>
      <c r="AG77" s="383"/>
      <c r="AH77" s="383"/>
      <c r="AI77" s="383"/>
      <c r="AJ77" s="383"/>
      <c r="AK77" s="383"/>
      <c r="AL77" s="383"/>
      <c r="AM77" s="383"/>
      <c r="AN77" s="74"/>
      <c r="AO77" s="75"/>
      <c r="AP77" s="75"/>
      <c r="AR77" s="76" t="str">
        <f t="shared" si="2"/>
        <v/>
      </c>
      <c r="AS77" s="76"/>
      <c r="AT77" s="76" t="str">
        <f t="shared" si="3"/>
        <v/>
      </c>
      <c r="AU77" s="76" t="str">
        <f t="shared" si="4"/>
        <v/>
      </c>
    </row>
    <row r="78" spans="1:47" ht="30" customHeight="1" x14ac:dyDescent="0.25">
      <c r="A78" s="386"/>
      <c r="B78" s="386"/>
      <c r="C78" s="386"/>
      <c r="D78" s="386"/>
      <c r="E78" s="386"/>
      <c r="F78" s="386"/>
      <c r="G78" s="386"/>
      <c r="H78" s="386"/>
      <c r="I78" s="386"/>
      <c r="J78" s="386"/>
      <c r="K78" s="72"/>
      <c r="L78" s="387"/>
      <c r="M78" s="388"/>
      <c r="N78" s="389"/>
      <c r="O78" s="389"/>
      <c r="P78" s="389"/>
      <c r="Q78" s="389"/>
      <c r="R78" s="389"/>
      <c r="S78" s="390"/>
      <c r="T78" s="390"/>
      <c r="U78" s="390"/>
      <c r="V78" s="390"/>
      <c r="W78" s="390"/>
      <c r="X78" s="73"/>
      <c r="Y78" s="73"/>
      <c r="Z78" s="73"/>
      <c r="AA78" s="391" t="str">
        <f t="shared" si="1"/>
        <v/>
      </c>
      <c r="AB78" s="392"/>
      <c r="AC78" s="393"/>
      <c r="AD78" s="393"/>
      <c r="AE78" s="382"/>
      <c r="AF78" s="382"/>
      <c r="AG78" s="383"/>
      <c r="AH78" s="383"/>
      <c r="AI78" s="383"/>
      <c r="AJ78" s="383"/>
      <c r="AK78" s="383"/>
      <c r="AL78" s="383"/>
      <c r="AM78" s="383"/>
      <c r="AN78" s="74"/>
      <c r="AO78" s="75"/>
      <c r="AP78" s="75"/>
      <c r="AR78" s="76" t="str">
        <f t="shared" si="2"/>
        <v/>
      </c>
      <c r="AS78" s="76"/>
      <c r="AT78" s="76" t="str">
        <f t="shared" si="3"/>
        <v/>
      </c>
      <c r="AU78" s="76" t="str">
        <f t="shared" si="4"/>
        <v/>
      </c>
    </row>
    <row r="79" spans="1:47" ht="30" customHeight="1" x14ac:dyDescent="0.25">
      <c r="A79" s="386"/>
      <c r="B79" s="386"/>
      <c r="C79" s="386"/>
      <c r="D79" s="386"/>
      <c r="E79" s="386"/>
      <c r="F79" s="386"/>
      <c r="G79" s="386"/>
      <c r="H79" s="386"/>
      <c r="I79" s="386"/>
      <c r="J79" s="386"/>
      <c r="K79" s="72"/>
      <c r="L79" s="387"/>
      <c r="M79" s="388"/>
      <c r="N79" s="389"/>
      <c r="O79" s="389"/>
      <c r="P79" s="389"/>
      <c r="Q79" s="389"/>
      <c r="R79" s="389"/>
      <c r="S79" s="390"/>
      <c r="T79" s="390"/>
      <c r="U79" s="390"/>
      <c r="V79" s="390"/>
      <c r="W79" s="390"/>
      <c r="X79" s="73"/>
      <c r="Y79" s="73"/>
      <c r="Z79" s="73"/>
      <c r="AA79" s="391" t="str">
        <f t="shared" si="1"/>
        <v/>
      </c>
      <c r="AB79" s="392"/>
      <c r="AC79" s="393"/>
      <c r="AD79" s="393"/>
      <c r="AE79" s="382"/>
      <c r="AF79" s="382"/>
      <c r="AG79" s="383"/>
      <c r="AH79" s="383"/>
      <c r="AI79" s="383"/>
      <c r="AJ79" s="383"/>
      <c r="AK79" s="383"/>
      <c r="AL79" s="383"/>
      <c r="AM79" s="383"/>
      <c r="AN79" s="74"/>
      <c r="AO79" s="75"/>
      <c r="AP79" s="75"/>
      <c r="AR79" s="76" t="str">
        <f t="shared" si="2"/>
        <v/>
      </c>
      <c r="AS79" s="76"/>
      <c r="AT79" s="76" t="str">
        <f t="shared" si="3"/>
        <v/>
      </c>
      <c r="AU79" s="76" t="str">
        <f t="shared" si="4"/>
        <v/>
      </c>
    </row>
    <row r="80" spans="1:47" ht="30" customHeight="1" x14ac:dyDescent="0.25">
      <c r="A80" s="386"/>
      <c r="B80" s="386"/>
      <c r="C80" s="386"/>
      <c r="D80" s="386"/>
      <c r="E80" s="386"/>
      <c r="F80" s="386"/>
      <c r="G80" s="386"/>
      <c r="H80" s="386"/>
      <c r="I80" s="386"/>
      <c r="J80" s="386"/>
      <c r="K80" s="72"/>
      <c r="L80" s="387"/>
      <c r="M80" s="388"/>
      <c r="N80" s="389"/>
      <c r="O80" s="389"/>
      <c r="P80" s="389"/>
      <c r="Q80" s="389"/>
      <c r="R80" s="389"/>
      <c r="S80" s="390"/>
      <c r="T80" s="390"/>
      <c r="U80" s="390"/>
      <c r="V80" s="390"/>
      <c r="W80" s="390"/>
      <c r="X80" s="73"/>
      <c r="Y80" s="73"/>
      <c r="Z80" s="73"/>
      <c r="AA80" s="391" t="str">
        <f t="shared" si="1"/>
        <v/>
      </c>
      <c r="AB80" s="392"/>
      <c r="AC80" s="393"/>
      <c r="AD80" s="393"/>
      <c r="AE80" s="382"/>
      <c r="AF80" s="382"/>
      <c r="AG80" s="383"/>
      <c r="AH80" s="383"/>
      <c r="AI80" s="383"/>
      <c r="AJ80" s="383"/>
      <c r="AK80" s="383"/>
      <c r="AL80" s="383"/>
      <c r="AM80" s="383"/>
      <c r="AN80" s="74"/>
      <c r="AO80" s="75"/>
      <c r="AP80" s="75"/>
      <c r="AR80" s="76" t="str">
        <f t="shared" si="2"/>
        <v/>
      </c>
      <c r="AS80" s="76"/>
      <c r="AT80" s="76" t="str">
        <f t="shared" si="3"/>
        <v/>
      </c>
      <c r="AU80" s="76" t="str">
        <f t="shared" si="4"/>
        <v/>
      </c>
    </row>
    <row r="81" spans="1:47" ht="30" customHeight="1" x14ac:dyDescent="0.25">
      <c r="A81" s="386"/>
      <c r="B81" s="386"/>
      <c r="C81" s="386"/>
      <c r="D81" s="386"/>
      <c r="E81" s="386"/>
      <c r="F81" s="386"/>
      <c r="G81" s="386"/>
      <c r="H81" s="386"/>
      <c r="I81" s="386"/>
      <c r="J81" s="386"/>
      <c r="K81" s="72"/>
      <c r="L81" s="387"/>
      <c r="M81" s="388"/>
      <c r="N81" s="389"/>
      <c r="O81" s="389"/>
      <c r="P81" s="389"/>
      <c r="Q81" s="389"/>
      <c r="R81" s="389"/>
      <c r="S81" s="390"/>
      <c r="T81" s="390"/>
      <c r="U81" s="390"/>
      <c r="V81" s="390"/>
      <c r="W81" s="390"/>
      <c r="X81" s="73"/>
      <c r="Y81" s="73"/>
      <c r="Z81" s="73"/>
      <c r="AA81" s="391" t="str">
        <f t="shared" si="1"/>
        <v/>
      </c>
      <c r="AB81" s="392"/>
      <c r="AC81" s="393"/>
      <c r="AD81" s="393"/>
      <c r="AE81" s="382"/>
      <c r="AF81" s="382"/>
      <c r="AG81" s="383"/>
      <c r="AH81" s="383"/>
      <c r="AI81" s="383"/>
      <c r="AJ81" s="383"/>
      <c r="AK81" s="383"/>
      <c r="AL81" s="383"/>
      <c r="AM81" s="383"/>
      <c r="AN81" s="74"/>
      <c r="AO81" s="75"/>
      <c r="AP81" s="75"/>
      <c r="AR81" s="76" t="str">
        <f t="shared" si="2"/>
        <v/>
      </c>
      <c r="AS81" s="76"/>
      <c r="AT81" s="76" t="str">
        <f t="shared" si="3"/>
        <v/>
      </c>
      <c r="AU81" s="76" t="str">
        <f t="shared" si="4"/>
        <v/>
      </c>
    </row>
    <row r="82" spans="1:47" ht="30" customHeight="1" x14ac:dyDescent="0.25">
      <c r="A82" s="386"/>
      <c r="B82" s="386"/>
      <c r="C82" s="386"/>
      <c r="D82" s="386"/>
      <c r="E82" s="386"/>
      <c r="F82" s="386"/>
      <c r="G82" s="386"/>
      <c r="H82" s="386"/>
      <c r="I82" s="386"/>
      <c r="J82" s="386"/>
      <c r="K82" s="72"/>
      <c r="L82" s="387"/>
      <c r="M82" s="388"/>
      <c r="N82" s="389"/>
      <c r="O82" s="389"/>
      <c r="P82" s="389"/>
      <c r="Q82" s="389"/>
      <c r="R82" s="389"/>
      <c r="S82" s="390"/>
      <c r="T82" s="390"/>
      <c r="U82" s="390"/>
      <c r="V82" s="390"/>
      <c r="W82" s="390"/>
      <c r="X82" s="73"/>
      <c r="Y82" s="73"/>
      <c r="Z82" s="73"/>
      <c r="AA82" s="391" t="str">
        <f t="shared" si="1"/>
        <v/>
      </c>
      <c r="AB82" s="392"/>
      <c r="AC82" s="393"/>
      <c r="AD82" s="393"/>
      <c r="AE82" s="382"/>
      <c r="AF82" s="382"/>
      <c r="AG82" s="383"/>
      <c r="AH82" s="383"/>
      <c r="AI82" s="383"/>
      <c r="AJ82" s="383"/>
      <c r="AK82" s="383"/>
      <c r="AL82" s="383"/>
      <c r="AM82" s="383"/>
      <c r="AN82" s="74"/>
      <c r="AO82" s="75"/>
      <c r="AP82" s="75"/>
      <c r="AR82" s="76" t="str">
        <f t="shared" si="2"/>
        <v/>
      </c>
      <c r="AS82" s="76"/>
      <c r="AT82" s="76" t="str">
        <f t="shared" si="3"/>
        <v/>
      </c>
      <c r="AU82" s="76" t="str">
        <f t="shared" ref="AU82:AU102" si="5">IF(AP82&gt;5,AT82,"")</f>
        <v/>
      </c>
    </row>
    <row r="83" spans="1:47" ht="30" customHeight="1" x14ac:dyDescent="0.25">
      <c r="A83" s="386"/>
      <c r="B83" s="386"/>
      <c r="C83" s="386"/>
      <c r="D83" s="386"/>
      <c r="E83" s="386"/>
      <c r="F83" s="386"/>
      <c r="G83" s="386"/>
      <c r="H83" s="386"/>
      <c r="I83" s="386"/>
      <c r="J83" s="386"/>
      <c r="K83" s="72"/>
      <c r="L83" s="387"/>
      <c r="M83" s="388"/>
      <c r="N83" s="389"/>
      <c r="O83" s="389"/>
      <c r="P83" s="389"/>
      <c r="Q83" s="389"/>
      <c r="R83" s="389"/>
      <c r="S83" s="390"/>
      <c r="T83" s="390"/>
      <c r="U83" s="390"/>
      <c r="V83" s="390"/>
      <c r="W83" s="390"/>
      <c r="X83" s="73"/>
      <c r="Y83" s="73"/>
      <c r="Z83" s="73"/>
      <c r="AA83" s="391" t="str">
        <f t="shared" ref="AA83:AA100" si="6">IF(AND(X83&gt;4,Z83&gt;=6,Z83&lt;10),"WD",IF(AND(X83&gt;4,Z83=10),"PTC",IF(OR(X83="",Z83=""),"","NA")))</f>
        <v/>
      </c>
      <c r="AB83" s="392"/>
      <c r="AC83" s="393"/>
      <c r="AD83" s="393"/>
      <c r="AE83" s="382"/>
      <c r="AF83" s="382"/>
      <c r="AG83" s="383"/>
      <c r="AH83" s="383"/>
      <c r="AI83" s="383"/>
      <c r="AJ83" s="383"/>
      <c r="AK83" s="383"/>
      <c r="AL83" s="383"/>
      <c r="AM83" s="383"/>
      <c r="AN83" s="74"/>
      <c r="AO83" s="75"/>
      <c r="AP83" s="75"/>
      <c r="AR83" s="76" t="str">
        <f t="shared" ref="AR83:AR102" si="7">IF(K83="Tier 1",AA83,"")</f>
        <v/>
      </c>
      <c r="AS83" s="76"/>
      <c r="AT83" s="76" t="str">
        <f t="shared" ref="AT83:AT102" si="8">IF(K83&lt;&gt;"Tier 1",AA83,"")</f>
        <v/>
      </c>
      <c r="AU83" s="76" t="str">
        <f t="shared" si="5"/>
        <v/>
      </c>
    </row>
    <row r="84" spans="1:47" ht="30" customHeight="1" x14ac:dyDescent="0.25">
      <c r="A84" s="386"/>
      <c r="B84" s="386"/>
      <c r="C84" s="386"/>
      <c r="D84" s="386"/>
      <c r="E84" s="386"/>
      <c r="F84" s="386"/>
      <c r="G84" s="386"/>
      <c r="H84" s="386"/>
      <c r="I84" s="386"/>
      <c r="J84" s="386"/>
      <c r="K84" s="72"/>
      <c r="L84" s="387"/>
      <c r="M84" s="388"/>
      <c r="N84" s="389"/>
      <c r="O84" s="389"/>
      <c r="P84" s="389"/>
      <c r="Q84" s="389"/>
      <c r="R84" s="389"/>
      <c r="S84" s="390"/>
      <c r="T84" s="390"/>
      <c r="U84" s="390"/>
      <c r="V84" s="390"/>
      <c r="W84" s="390"/>
      <c r="X84" s="73"/>
      <c r="Y84" s="73"/>
      <c r="Z84" s="73"/>
      <c r="AA84" s="391" t="str">
        <f t="shared" si="6"/>
        <v/>
      </c>
      <c r="AB84" s="392"/>
      <c r="AC84" s="393"/>
      <c r="AD84" s="393"/>
      <c r="AE84" s="382"/>
      <c r="AF84" s="382"/>
      <c r="AG84" s="383"/>
      <c r="AH84" s="383"/>
      <c r="AI84" s="383"/>
      <c r="AJ84" s="383"/>
      <c r="AK84" s="383"/>
      <c r="AL84" s="383"/>
      <c r="AM84" s="383"/>
      <c r="AN84" s="74"/>
      <c r="AO84" s="75"/>
      <c r="AP84" s="75"/>
      <c r="AR84" s="76" t="str">
        <f t="shared" si="7"/>
        <v/>
      </c>
      <c r="AS84" s="76"/>
      <c r="AT84" s="76" t="str">
        <f t="shared" si="8"/>
        <v/>
      </c>
      <c r="AU84" s="76" t="str">
        <f t="shared" si="5"/>
        <v/>
      </c>
    </row>
    <row r="85" spans="1:47" ht="30" customHeight="1" x14ac:dyDescent="0.25">
      <c r="A85" s="386"/>
      <c r="B85" s="386"/>
      <c r="C85" s="386"/>
      <c r="D85" s="386"/>
      <c r="E85" s="386"/>
      <c r="F85" s="386"/>
      <c r="G85" s="386"/>
      <c r="H85" s="386"/>
      <c r="I85" s="386"/>
      <c r="J85" s="386"/>
      <c r="K85" s="72"/>
      <c r="L85" s="387"/>
      <c r="M85" s="388"/>
      <c r="N85" s="389"/>
      <c r="O85" s="389"/>
      <c r="P85" s="389"/>
      <c r="Q85" s="389"/>
      <c r="R85" s="389"/>
      <c r="S85" s="390"/>
      <c r="T85" s="390"/>
      <c r="U85" s="390"/>
      <c r="V85" s="390"/>
      <c r="W85" s="390"/>
      <c r="X85" s="73"/>
      <c r="Y85" s="73"/>
      <c r="Z85" s="73"/>
      <c r="AA85" s="391" t="str">
        <f t="shared" si="6"/>
        <v/>
      </c>
      <c r="AB85" s="392"/>
      <c r="AC85" s="393"/>
      <c r="AD85" s="393"/>
      <c r="AE85" s="382"/>
      <c r="AF85" s="382"/>
      <c r="AG85" s="383"/>
      <c r="AH85" s="383"/>
      <c r="AI85" s="383"/>
      <c r="AJ85" s="383"/>
      <c r="AK85" s="383"/>
      <c r="AL85" s="383"/>
      <c r="AM85" s="383"/>
      <c r="AN85" s="74"/>
      <c r="AO85" s="75"/>
      <c r="AP85" s="75"/>
      <c r="AR85" s="76" t="str">
        <f t="shared" si="7"/>
        <v/>
      </c>
      <c r="AS85" s="76"/>
      <c r="AT85" s="76" t="str">
        <f t="shared" si="8"/>
        <v/>
      </c>
      <c r="AU85" s="76" t="str">
        <f t="shared" si="5"/>
        <v/>
      </c>
    </row>
    <row r="86" spans="1:47" ht="30" customHeight="1" x14ac:dyDescent="0.25">
      <c r="A86" s="386"/>
      <c r="B86" s="386"/>
      <c r="C86" s="386"/>
      <c r="D86" s="386"/>
      <c r="E86" s="386"/>
      <c r="F86" s="386"/>
      <c r="G86" s="386"/>
      <c r="H86" s="386"/>
      <c r="I86" s="386"/>
      <c r="J86" s="386"/>
      <c r="K86" s="72"/>
      <c r="L86" s="387"/>
      <c r="M86" s="388"/>
      <c r="N86" s="389"/>
      <c r="O86" s="389"/>
      <c r="P86" s="389"/>
      <c r="Q86" s="389"/>
      <c r="R86" s="389"/>
      <c r="S86" s="390"/>
      <c r="T86" s="390"/>
      <c r="U86" s="390"/>
      <c r="V86" s="390"/>
      <c r="W86" s="390"/>
      <c r="X86" s="73"/>
      <c r="Y86" s="73"/>
      <c r="Z86" s="73"/>
      <c r="AA86" s="391" t="str">
        <f t="shared" si="6"/>
        <v/>
      </c>
      <c r="AB86" s="392"/>
      <c r="AC86" s="393"/>
      <c r="AD86" s="393"/>
      <c r="AE86" s="382"/>
      <c r="AF86" s="382"/>
      <c r="AG86" s="383"/>
      <c r="AH86" s="383"/>
      <c r="AI86" s="383"/>
      <c r="AJ86" s="383"/>
      <c r="AK86" s="383"/>
      <c r="AL86" s="383"/>
      <c r="AM86" s="383"/>
      <c r="AN86" s="74"/>
      <c r="AO86" s="75"/>
      <c r="AP86" s="75"/>
      <c r="AR86" s="76" t="str">
        <f t="shared" si="7"/>
        <v/>
      </c>
      <c r="AS86" s="76"/>
      <c r="AT86" s="76" t="str">
        <f t="shared" si="8"/>
        <v/>
      </c>
      <c r="AU86" s="76" t="str">
        <f t="shared" si="5"/>
        <v/>
      </c>
    </row>
    <row r="87" spans="1:47" ht="30" customHeight="1" x14ac:dyDescent="0.25">
      <c r="A87" s="386"/>
      <c r="B87" s="386"/>
      <c r="C87" s="386"/>
      <c r="D87" s="386"/>
      <c r="E87" s="386"/>
      <c r="F87" s="386"/>
      <c r="G87" s="386"/>
      <c r="H87" s="386"/>
      <c r="I87" s="386"/>
      <c r="J87" s="386"/>
      <c r="K87" s="72"/>
      <c r="L87" s="387"/>
      <c r="M87" s="388"/>
      <c r="N87" s="389"/>
      <c r="O87" s="389"/>
      <c r="P87" s="389"/>
      <c r="Q87" s="389"/>
      <c r="R87" s="389"/>
      <c r="S87" s="390"/>
      <c r="T87" s="390"/>
      <c r="U87" s="390"/>
      <c r="V87" s="390"/>
      <c r="W87" s="390"/>
      <c r="X87" s="73"/>
      <c r="Y87" s="73"/>
      <c r="Z87" s="73"/>
      <c r="AA87" s="391" t="str">
        <f t="shared" si="6"/>
        <v/>
      </c>
      <c r="AB87" s="392"/>
      <c r="AC87" s="393"/>
      <c r="AD87" s="393"/>
      <c r="AE87" s="382"/>
      <c r="AF87" s="382"/>
      <c r="AG87" s="383"/>
      <c r="AH87" s="383"/>
      <c r="AI87" s="383"/>
      <c r="AJ87" s="383"/>
      <c r="AK87" s="383"/>
      <c r="AL87" s="383"/>
      <c r="AM87" s="383"/>
      <c r="AN87" s="74"/>
      <c r="AO87" s="75"/>
      <c r="AP87" s="75"/>
      <c r="AR87" s="76" t="str">
        <f t="shared" si="7"/>
        <v/>
      </c>
      <c r="AS87" s="76"/>
      <c r="AT87" s="76" t="str">
        <f t="shared" si="8"/>
        <v/>
      </c>
      <c r="AU87" s="76" t="str">
        <f t="shared" si="5"/>
        <v/>
      </c>
    </row>
    <row r="88" spans="1:47" ht="30" customHeight="1" x14ac:dyDescent="0.25">
      <c r="A88" s="386"/>
      <c r="B88" s="386"/>
      <c r="C88" s="386"/>
      <c r="D88" s="386"/>
      <c r="E88" s="386"/>
      <c r="F88" s="386"/>
      <c r="G88" s="386"/>
      <c r="H88" s="386"/>
      <c r="I88" s="386"/>
      <c r="J88" s="386"/>
      <c r="K88" s="72"/>
      <c r="L88" s="387"/>
      <c r="M88" s="388"/>
      <c r="N88" s="389"/>
      <c r="O88" s="389"/>
      <c r="P88" s="389"/>
      <c r="Q88" s="389"/>
      <c r="R88" s="389"/>
      <c r="S88" s="390"/>
      <c r="T88" s="390"/>
      <c r="U88" s="390"/>
      <c r="V88" s="390"/>
      <c r="W88" s="390"/>
      <c r="X88" s="73"/>
      <c r="Y88" s="73"/>
      <c r="Z88" s="73"/>
      <c r="AA88" s="391" t="str">
        <f t="shared" si="6"/>
        <v/>
      </c>
      <c r="AB88" s="392"/>
      <c r="AC88" s="393"/>
      <c r="AD88" s="393"/>
      <c r="AE88" s="382"/>
      <c r="AF88" s="382"/>
      <c r="AG88" s="383"/>
      <c r="AH88" s="383"/>
      <c r="AI88" s="383"/>
      <c r="AJ88" s="383"/>
      <c r="AK88" s="383"/>
      <c r="AL88" s="383"/>
      <c r="AM88" s="383"/>
      <c r="AN88" s="74"/>
      <c r="AO88" s="75"/>
      <c r="AP88" s="75"/>
      <c r="AR88" s="76" t="str">
        <f t="shared" si="7"/>
        <v/>
      </c>
      <c r="AS88" s="76"/>
      <c r="AT88" s="76" t="str">
        <f t="shared" si="8"/>
        <v/>
      </c>
      <c r="AU88" s="76" t="str">
        <f t="shared" si="5"/>
        <v/>
      </c>
    </row>
    <row r="89" spans="1:47" ht="30" customHeight="1" x14ac:dyDescent="0.25">
      <c r="A89" s="386"/>
      <c r="B89" s="386"/>
      <c r="C89" s="386"/>
      <c r="D89" s="386"/>
      <c r="E89" s="386"/>
      <c r="F89" s="386"/>
      <c r="G89" s="386"/>
      <c r="H89" s="386"/>
      <c r="I89" s="386"/>
      <c r="J89" s="386"/>
      <c r="K89" s="72"/>
      <c r="L89" s="387"/>
      <c r="M89" s="388"/>
      <c r="N89" s="389"/>
      <c r="O89" s="389"/>
      <c r="P89" s="389"/>
      <c r="Q89" s="389"/>
      <c r="R89" s="389"/>
      <c r="S89" s="390"/>
      <c r="T89" s="390"/>
      <c r="U89" s="390"/>
      <c r="V89" s="390"/>
      <c r="W89" s="390"/>
      <c r="X89" s="73"/>
      <c r="Y89" s="73"/>
      <c r="Z89" s="73"/>
      <c r="AA89" s="391" t="str">
        <f t="shared" si="6"/>
        <v/>
      </c>
      <c r="AB89" s="392"/>
      <c r="AC89" s="393"/>
      <c r="AD89" s="393"/>
      <c r="AE89" s="382"/>
      <c r="AF89" s="382"/>
      <c r="AG89" s="383"/>
      <c r="AH89" s="383"/>
      <c r="AI89" s="383"/>
      <c r="AJ89" s="383"/>
      <c r="AK89" s="383"/>
      <c r="AL89" s="383"/>
      <c r="AM89" s="383"/>
      <c r="AN89" s="74"/>
      <c r="AO89" s="75"/>
      <c r="AP89" s="75"/>
      <c r="AR89" s="76" t="str">
        <f t="shared" si="7"/>
        <v/>
      </c>
      <c r="AS89" s="76"/>
      <c r="AT89" s="76" t="str">
        <f t="shared" si="8"/>
        <v/>
      </c>
      <c r="AU89" s="76" t="str">
        <f t="shared" si="5"/>
        <v/>
      </c>
    </row>
    <row r="90" spans="1:47" ht="30" customHeight="1" x14ac:dyDescent="0.25">
      <c r="A90" s="386"/>
      <c r="B90" s="386"/>
      <c r="C90" s="386"/>
      <c r="D90" s="386"/>
      <c r="E90" s="386"/>
      <c r="F90" s="386"/>
      <c r="G90" s="386"/>
      <c r="H90" s="386"/>
      <c r="I90" s="386"/>
      <c r="J90" s="386"/>
      <c r="K90" s="72"/>
      <c r="L90" s="387"/>
      <c r="M90" s="388"/>
      <c r="N90" s="389"/>
      <c r="O90" s="389"/>
      <c r="P90" s="389"/>
      <c r="Q90" s="389"/>
      <c r="R90" s="389"/>
      <c r="S90" s="390"/>
      <c r="T90" s="390"/>
      <c r="U90" s="390"/>
      <c r="V90" s="390"/>
      <c r="W90" s="390"/>
      <c r="X90" s="73"/>
      <c r="Y90" s="73"/>
      <c r="Z90" s="73"/>
      <c r="AA90" s="391" t="str">
        <f t="shared" si="6"/>
        <v/>
      </c>
      <c r="AB90" s="392"/>
      <c r="AC90" s="393"/>
      <c r="AD90" s="393"/>
      <c r="AE90" s="382"/>
      <c r="AF90" s="382"/>
      <c r="AG90" s="383"/>
      <c r="AH90" s="383"/>
      <c r="AI90" s="383"/>
      <c r="AJ90" s="383"/>
      <c r="AK90" s="383"/>
      <c r="AL90" s="383"/>
      <c r="AM90" s="383"/>
      <c r="AN90" s="74"/>
      <c r="AO90" s="75"/>
      <c r="AP90" s="75"/>
      <c r="AR90" s="76" t="str">
        <f t="shared" si="7"/>
        <v/>
      </c>
      <c r="AS90" s="76"/>
      <c r="AT90" s="76" t="str">
        <f t="shared" si="8"/>
        <v/>
      </c>
      <c r="AU90" s="76" t="str">
        <f t="shared" si="5"/>
        <v/>
      </c>
    </row>
    <row r="91" spans="1:47" ht="30" customHeight="1" x14ac:dyDescent="0.25">
      <c r="A91" s="386"/>
      <c r="B91" s="386"/>
      <c r="C91" s="386"/>
      <c r="D91" s="386"/>
      <c r="E91" s="386"/>
      <c r="F91" s="386"/>
      <c r="G91" s="386"/>
      <c r="H91" s="386"/>
      <c r="I91" s="386"/>
      <c r="J91" s="386"/>
      <c r="K91" s="72"/>
      <c r="L91" s="387"/>
      <c r="M91" s="388"/>
      <c r="N91" s="389"/>
      <c r="O91" s="389"/>
      <c r="P91" s="389"/>
      <c r="Q91" s="389"/>
      <c r="R91" s="389"/>
      <c r="S91" s="390"/>
      <c r="T91" s="390"/>
      <c r="U91" s="390"/>
      <c r="V91" s="390"/>
      <c r="W91" s="390"/>
      <c r="X91" s="73"/>
      <c r="Y91" s="73"/>
      <c r="Z91" s="73"/>
      <c r="AA91" s="391" t="str">
        <f t="shared" si="6"/>
        <v/>
      </c>
      <c r="AB91" s="392"/>
      <c r="AC91" s="393"/>
      <c r="AD91" s="393"/>
      <c r="AE91" s="382"/>
      <c r="AF91" s="382"/>
      <c r="AG91" s="383"/>
      <c r="AH91" s="383"/>
      <c r="AI91" s="383"/>
      <c r="AJ91" s="383"/>
      <c r="AK91" s="383"/>
      <c r="AL91" s="383"/>
      <c r="AM91" s="383"/>
      <c r="AN91" s="74"/>
      <c r="AO91" s="75"/>
      <c r="AP91" s="75"/>
      <c r="AR91" s="76" t="str">
        <f t="shared" si="7"/>
        <v/>
      </c>
      <c r="AS91" s="76"/>
      <c r="AT91" s="76" t="str">
        <f t="shared" si="8"/>
        <v/>
      </c>
      <c r="AU91" s="76" t="str">
        <f t="shared" si="5"/>
        <v/>
      </c>
    </row>
    <row r="92" spans="1:47" ht="30" customHeight="1" x14ac:dyDescent="0.25">
      <c r="A92" s="386"/>
      <c r="B92" s="386"/>
      <c r="C92" s="386"/>
      <c r="D92" s="386"/>
      <c r="E92" s="386"/>
      <c r="F92" s="386"/>
      <c r="G92" s="386"/>
      <c r="H92" s="386"/>
      <c r="I92" s="386"/>
      <c r="J92" s="386"/>
      <c r="K92" s="72"/>
      <c r="L92" s="387"/>
      <c r="M92" s="388"/>
      <c r="N92" s="389"/>
      <c r="O92" s="389"/>
      <c r="P92" s="389"/>
      <c r="Q92" s="389"/>
      <c r="R92" s="389"/>
      <c r="S92" s="390"/>
      <c r="T92" s="390"/>
      <c r="U92" s="390"/>
      <c r="V92" s="390"/>
      <c r="W92" s="390"/>
      <c r="X92" s="73"/>
      <c r="Y92" s="73"/>
      <c r="Z92" s="73"/>
      <c r="AA92" s="391" t="str">
        <f t="shared" si="6"/>
        <v/>
      </c>
      <c r="AB92" s="392"/>
      <c r="AC92" s="393"/>
      <c r="AD92" s="393"/>
      <c r="AE92" s="382"/>
      <c r="AF92" s="382"/>
      <c r="AG92" s="383"/>
      <c r="AH92" s="383"/>
      <c r="AI92" s="383"/>
      <c r="AJ92" s="383"/>
      <c r="AK92" s="383"/>
      <c r="AL92" s="383"/>
      <c r="AM92" s="383"/>
      <c r="AN92" s="74"/>
      <c r="AO92" s="75"/>
      <c r="AP92" s="75"/>
      <c r="AR92" s="76" t="str">
        <f t="shared" si="7"/>
        <v/>
      </c>
      <c r="AS92" s="76"/>
      <c r="AT92" s="76" t="str">
        <f t="shared" si="8"/>
        <v/>
      </c>
      <c r="AU92" s="76" t="str">
        <f t="shared" si="5"/>
        <v/>
      </c>
    </row>
    <row r="93" spans="1:47" ht="30" customHeight="1" x14ac:dyDescent="0.25">
      <c r="A93" s="386"/>
      <c r="B93" s="386"/>
      <c r="C93" s="386"/>
      <c r="D93" s="386"/>
      <c r="E93" s="386"/>
      <c r="F93" s="386"/>
      <c r="G93" s="386"/>
      <c r="H93" s="386"/>
      <c r="I93" s="386"/>
      <c r="J93" s="386"/>
      <c r="K93" s="72"/>
      <c r="L93" s="387"/>
      <c r="M93" s="388"/>
      <c r="N93" s="389"/>
      <c r="O93" s="389"/>
      <c r="P93" s="389"/>
      <c r="Q93" s="389"/>
      <c r="R93" s="389"/>
      <c r="S93" s="390"/>
      <c r="T93" s="390"/>
      <c r="U93" s="390"/>
      <c r="V93" s="390"/>
      <c r="W93" s="390"/>
      <c r="X93" s="73"/>
      <c r="Y93" s="73"/>
      <c r="Z93" s="73"/>
      <c r="AA93" s="391" t="str">
        <f t="shared" si="6"/>
        <v/>
      </c>
      <c r="AB93" s="392"/>
      <c r="AC93" s="393"/>
      <c r="AD93" s="393"/>
      <c r="AE93" s="382"/>
      <c r="AF93" s="382"/>
      <c r="AG93" s="383"/>
      <c r="AH93" s="383"/>
      <c r="AI93" s="383"/>
      <c r="AJ93" s="383"/>
      <c r="AK93" s="383"/>
      <c r="AL93" s="383"/>
      <c r="AM93" s="383"/>
      <c r="AN93" s="74"/>
      <c r="AO93" s="75"/>
      <c r="AP93" s="75"/>
      <c r="AR93" s="76" t="str">
        <f t="shared" si="7"/>
        <v/>
      </c>
      <c r="AS93" s="76"/>
      <c r="AT93" s="76" t="str">
        <f t="shared" si="8"/>
        <v/>
      </c>
      <c r="AU93" s="76" t="str">
        <f t="shared" si="5"/>
        <v/>
      </c>
    </row>
    <row r="94" spans="1:47" ht="30" customHeight="1" x14ac:dyDescent="0.25">
      <c r="A94" s="386"/>
      <c r="B94" s="386"/>
      <c r="C94" s="386"/>
      <c r="D94" s="386"/>
      <c r="E94" s="386"/>
      <c r="F94" s="386"/>
      <c r="G94" s="386"/>
      <c r="H94" s="386"/>
      <c r="I94" s="386"/>
      <c r="J94" s="386"/>
      <c r="K94" s="72"/>
      <c r="L94" s="387"/>
      <c r="M94" s="388"/>
      <c r="N94" s="389"/>
      <c r="O94" s="389"/>
      <c r="P94" s="389"/>
      <c r="Q94" s="389"/>
      <c r="R94" s="389"/>
      <c r="S94" s="390"/>
      <c r="T94" s="390"/>
      <c r="U94" s="390"/>
      <c r="V94" s="390"/>
      <c r="W94" s="390"/>
      <c r="X94" s="73"/>
      <c r="Y94" s="73"/>
      <c r="Z94" s="73"/>
      <c r="AA94" s="391" t="str">
        <f t="shared" si="6"/>
        <v/>
      </c>
      <c r="AB94" s="392"/>
      <c r="AC94" s="393"/>
      <c r="AD94" s="393"/>
      <c r="AE94" s="382"/>
      <c r="AF94" s="382"/>
      <c r="AG94" s="383"/>
      <c r="AH94" s="383"/>
      <c r="AI94" s="383"/>
      <c r="AJ94" s="383"/>
      <c r="AK94" s="383"/>
      <c r="AL94" s="383"/>
      <c r="AM94" s="383"/>
      <c r="AN94" s="74"/>
      <c r="AO94" s="75"/>
      <c r="AP94" s="75"/>
      <c r="AR94" s="76" t="str">
        <f t="shared" si="7"/>
        <v/>
      </c>
      <c r="AS94" s="76"/>
      <c r="AT94" s="76" t="str">
        <f t="shared" si="8"/>
        <v/>
      </c>
      <c r="AU94" s="76" t="str">
        <f t="shared" si="5"/>
        <v/>
      </c>
    </row>
    <row r="95" spans="1:47" ht="30" customHeight="1" x14ac:dyDescent="0.25">
      <c r="A95" s="386"/>
      <c r="B95" s="386"/>
      <c r="C95" s="386"/>
      <c r="D95" s="386"/>
      <c r="E95" s="386"/>
      <c r="F95" s="386"/>
      <c r="G95" s="386"/>
      <c r="H95" s="386"/>
      <c r="I95" s="386"/>
      <c r="J95" s="386"/>
      <c r="K95" s="72"/>
      <c r="L95" s="387"/>
      <c r="M95" s="388"/>
      <c r="N95" s="389"/>
      <c r="O95" s="389"/>
      <c r="P95" s="389"/>
      <c r="Q95" s="389"/>
      <c r="R95" s="389"/>
      <c r="S95" s="390"/>
      <c r="T95" s="390"/>
      <c r="U95" s="390"/>
      <c r="V95" s="390"/>
      <c r="W95" s="390"/>
      <c r="X95" s="73"/>
      <c r="Y95" s="73"/>
      <c r="Z95" s="73"/>
      <c r="AA95" s="391" t="str">
        <f t="shared" si="6"/>
        <v/>
      </c>
      <c r="AB95" s="392"/>
      <c r="AC95" s="393"/>
      <c r="AD95" s="393"/>
      <c r="AE95" s="382"/>
      <c r="AF95" s="382"/>
      <c r="AG95" s="383"/>
      <c r="AH95" s="383"/>
      <c r="AI95" s="383"/>
      <c r="AJ95" s="383"/>
      <c r="AK95" s="383"/>
      <c r="AL95" s="383"/>
      <c r="AM95" s="383"/>
      <c r="AN95" s="74"/>
      <c r="AO95" s="75"/>
      <c r="AP95" s="75"/>
      <c r="AR95" s="76" t="str">
        <f t="shared" si="7"/>
        <v/>
      </c>
      <c r="AS95" s="76"/>
      <c r="AT95" s="76" t="str">
        <f t="shared" si="8"/>
        <v/>
      </c>
      <c r="AU95" s="76" t="str">
        <f t="shared" si="5"/>
        <v/>
      </c>
    </row>
    <row r="96" spans="1:47" ht="30" customHeight="1" x14ac:dyDescent="0.25">
      <c r="A96" s="386"/>
      <c r="B96" s="386"/>
      <c r="C96" s="386"/>
      <c r="D96" s="386"/>
      <c r="E96" s="386"/>
      <c r="F96" s="386"/>
      <c r="G96" s="386"/>
      <c r="H96" s="386"/>
      <c r="I96" s="386"/>
      <c r="J96" s="386"/>
      <c r="K96" s="72"/>
      <c r="L96" s="387"/>
      <c r="M96" s="388"/>
      <c r="N96" s="389"/>
      <c r="O96" s="389"/>
      <c r="P96" s="389"/>
      <c r="Q96" s="389"/>
      <c r="R96" s="389"/>
      <c r="S96" s="390"/>
      <c r="T96" s="390"/>
      <c r="U96" s="390"/>
      <c r="V96" s="390"/>
      <c r="W96" s="390"/>
      <c r="X96" s="73"/>
      <c r="Y96" s="73"/>
      <c r="Z96" s="73"/>
      <c r="AA96" s="391" t="str">
        <f t="shared" si="6"/>
        <v/>
      </c>
      <c r="AB96" s="392"/>
      <c r="AC96" s="393"/>
      <c r="AD96" s="393"/>
      <c r="AE96" s="382"/>
      <c r="AF96" s="382"/>
      <c r="AG96" s="383"/>
      <c r="AH96" s="383"/>
      <c r="AI96" s="383"/>
      <c r="AJ96" s="383"/>
      <c r="AK96" s="383"/>
      <c r="AL96" s="383"/>
      <c r="AM96" s="383"/>
      <c r="AN96" s="74"/>
      <c r="AO96" s="75"/>
      <c r="AP96" s="75"/>
      <c r="AR96" s="76" t="str">
        <f t="shared" si="7"/>
        <v/>
      </c>
      <c r="AS96" s="76"/>
      <c r="AT96" s="76" t="str">
        <f t="shared" si="8"/>
        <v/>
      </c>
      <c r="AU96" s="76" t="str">
        <f t="shared" si="5"/>
        <v/>
      </c>
    </row>
    <row r="97" spans="1:47" ht="30" customHeight="1" x14ac:dyDescent="0.25">
      <c r="A97" s="386"/>
      <c r="B97" s="386"/>
      <c r="C97" s="386"/>
      <c r="D97" s="386"/>
      <c r="E97" s="386"/>
      <c r="F97" s="386"/>
      <c r="G97" s="386"/>
      <c r="H97" s="386"/>
      <c r="I97" s="386"/>
      <c r="J97" s="386"/>
      <c r="K97" s="72"/>
      <c r="L97" s="387"/>
      <c r="M97" s="388"/>
      <c r="N97" s="389"/>
      <c r="O97" s="389"/>
      <c r="P97" s="389"/>
      <c r="Q97" s="389"/>
      <c r="R97" s="389"/>
      <c r="S97" s="390"/>
      <c r="T97" s="390"/>
      <c r="U97" s="390"/>
      <c r="V97" s="390"/>
      <c r="W97" s="390"/>
      <c r="X97" s="73"/>
      <c r="Y97" s="73"/>
      <c r="Z97" s="73"/>
      <c r="AA97" s="391" t="str">
        <f t="shared" si="6"/>
        <v/>
      </c>
      <c r="AB97" s="392"/>
      <c r="AC97" s="393"/>
      <c r="AD97" s="393"/>
      <c r="AE97" s="382"/>
      <c r="AF97" s="382"/>
      <c r="AG97" s="383"/>
      <c r="AH97" s="383"/>
      <c r="AI97" s="383"/>
      <c r="AJ97" s="383"/>
      <c r="AK97" s="383"/>
      <c r="AL97" s="383"/>
      <c r="AM97" s="383"/>
      <c r="AN97" s="74"/>
      <c r="AO97" s="75"/>
      <c r="AP97" s="75"/>
      <c r="AR97" s="76" t="str">
        <f t="shared" si="7"/>
        <v/>
      </c>
      <c r="AS97" s="76"/>
      <c r="AT97" s="76" t="str">
        <f t="shared" si="8"/>
        <v/>
      </c>
      <c r="AU97" s="76" t="str">
        <f t="shared" si="5"/>
        <v/>
      </c>
    </row>
    <row r="98" spans="1:47" ht="30" customHeight="1" x14ac:dyDescent="0.25">
      <c r="A98" s="386"/>
      <c r="B98" s="386"/>
      <c r="C98" s="386"/>
      <c r="D98" s="386"/>
      <c r="E98" s="386"/>
      <c r="F98" s="386"/>
      <c r="G98" s="386"/>
      <c r="H98" s="386"/>
      <c r="I98" s="386"/>
      <c r="J98" s="386"/>
      <c r="K98" s="72"/>
      <c r="L98" s="387"/>
      <c r="M98" s="388"/>
      <c r="N98" s="389"/>
      <c r="O98" s="389"/>
      <c r="P98" s="389"/>
      <c r="Q98" s="389"/>
      <c r="R98" s="389"/>
      <c r="S98" s="390"/>
      <c r="T98" s="390"/>
      <c r="U98" s="390"/>
      <c r="V98" s="390"/>
      <c r="W98" s="390"/>
      <c r="X98" s="73"/>
      <c r="Y98" s="73"/>
      <c r="Z98" s="73"/>
      <c r="AA98" s="391" t="str">
        <f t="shared" si="6"/>
        <v/>
      </c>
      <c r="AB98" s="392"/>
      <c r="AC98" s="393"/>
      <c r="AD98" s="393"/>
      <c r="AE98" s="382"/>
      <c r="AF98" s="382"/>
      <c r="AG98" s="383"/>
      <c r="AH98" s="383"/>
      <c r="AI98" s="383"/>
      <c r="AJ98" s="383"/>
      <c r="AK98" s="383"/>
      <c r="AL98" s="383"/>
      <c r="AM98" s="383"/>
      <c r="AN98" s="74"/>
      <c r="AO98" s="75"/>
      <c r="AP98" s="75"/>
      <c r="AR98" s="76" t="str">
        <f t="shared" si="7"/>
        <v/>
      </c>
      <c r="AS98" s="76"/>
      <c r="AT98" s="76" t="str">
        <f t="shared" si="8"/>
        <v/>
      </c>
      <c r="AU98" s="76" t="str">
        <f t="shared" si="5"/>
        <v/>
      </c>
    </row>
    <row r="99" spans="1:47" ht="30" customHeight="1" x14ac:dyDescent="0.25">
      <c r="A99" s="386"/>
      <c r="B99" s="386"/>
      <c r="C99" s="386"/>
      <c r="D99" s="386"/>
      <c r="E99" s="386"/>
      <c r="F99" s="386"/>
      <c r="G99" s="386"/>
      <c r="H99" s="386"/>
      <c r="I99" s="386"/>
      <c r="J99" s="386"/>
      <c r="K99" s="72"/>
      <c r="L99" s="387"/>
      <c r="M99" s="388"/>
      <c r="N99" s="389"/>
      <c r="O99" s="389"/>
      <c r="P99" s="389"/>
      <c r="Q99" s="389"/>
      <c r="R99" s="389"/>
      <c r="S99" s="390"/>
      <c r="T99" s="390"/>
      <c r="U99" s="390"/>
      <c r="V99" s="390"/>
      <c r="W99" s="390"/>
      <c r="X99" s="73"/>
      <c r="Y99" s="73"/>
      <c r="Z99" s="73"/>
      <c r="AA99" s="391" t="str">
        <f t="shared" si="6"/>
        <v/>
      </c>
      <c r="AB99" s="392"/>
      <c r="AC99" s="393"/>
      <c r="AD99" s="393"/>
      <c r="AE99" s="382"/>
      <c r="AF99" s="382"/>
      <c r="AG99" s="383"/>
      <c r="AH99" s="383"/>
      <c r="AI99" s="383"/>
      <c r="AJ99" s="383"/>
      <c r="AK99" s="383"/>
      <c r="AL99" s="383"/>
      <c r="AM99" s="383"/>
      <c r="AN99" s="74"/>
      <c r="AO99" s="75"/>
      <c r="AP99" s="75"/>
      <c r="AR99" s="76" t="str">
        <f t="shared" si="7"/>
        <v/>
      </c>
      <c r="AS99" s="76"/>
      <c r="AT99" s="76" t="str">
        <f t="shared" si="8"/>
        <v/>
      </c>
      <c r="AU99" s="76" t="str">
        <f t="shared" si="5"/>
        <v/>
      </c>
    </row>
    <row r="100" spans="1:47" ht="30" customHeight="1" x14ac:dyDescent="0.25">
      <c r="A100" s="386"/>
      <c r="B100" s="386"/>
      <c r="C100" s="386"/>
      <c r="D100" s="386"/>
      <c r="E100" s="386"/>
      <c r="F100" s="386"/>
      <c r="G100" s="386"/>
      <c r="H100" s="386"/>
      <c r="I100" s="386"/>
      <c r="J100" s="386"/>
      <c r="K100" s="72"/>
      <c r="L100" s="387"/>
      <c r="M100" s="388"/>
      <c r="N100" s="389"/>
      <c r="O100" s="389"/>
      <c r="P100" s="389"/>
      <c r="Q100" s="389"/>
      <c r="R100" s="389"/>
      <c r="S100" s="390"/>
      <c r="T100" s="390"/>
      <c r="U100" s="390"/>
      <c r="V100" s="390"/>
      <c r="W100" s="390"/>
      <c r="X100" s="73"/>
      <c r="Y100" s="73"/>
      <c r="Z100" s="73"/>
      <c r="AA100" s="391" t="str">
        <f t="shared" si="6"/>
        <v/>
      </c>
      <c r="AB100" s="392"/>
      <c r="AC100" s="393"/>
      <c r="AD100" s="393"/>
      <c r="AE100" s="382"/>
      <c r="AF100" s="382"/>
      <c r="AG100" s="383"/>
      <c r="AH100" s="383"/>
      <c r="AI100" s="383"/>
      <c r="AJ100" s="383"/>
      <c r="AK100" s="383"/>
      <c r="AL100" s="383"/>
      <c r="AM100" s="383"/>
      <c r="AN100" s="74"/>
      <c r="AO100" s="75"/>
      <c r="AP100" s="75"/>
      <c r="AR100" s="76" t="str">
        <f t="shared" si="7"/>
        <v/>
      </c>
      <c r="AS100" s="76"/>
      <c r="AT100" s="76" t="str">
        <f t="shared" si="8"/>
        <v/>
      </c>
      <c r="AU100" s="76" t="str">
        <f t="shared" si="5"/>
        <v/>
      </c>
    </row>
    <row r="101" spans="1:47" ht="30" customHeight="1" x14ac:dyDescent="0.25">
      <c r="AR101" s="76" t="str">
        <f t="shared" si="7"/>
        <v/>
      </c>
      <c r="AS101" s="76"/>
      <c r="AT101" s="76">
        <f t="shared" si="8"/>
        <v>0</v>
      </c>
      <c r="AU101" s="76" t="str">
        <f t="shared" si="5"/>
        <v/>
      </c>
    </row>
    <row r="102" spans="1:47" ht="30" customHeight="1" x14ac:dyDescent="0.25">
      <c r="AR102" s="76" t="str">
        <f t="shared" si="7"/>
        <v/>
      </c>
      <c r="AS102" s="76"/>
      <c r="AT102" s="76">
        <f t="shared" si="8"/>
        <v>0</v>
      </c>
      <c r="AU102" s="76" t="str">
        <f t="shared" si="5"/>
        <v/>
      </c>
    </row>
    <row r="103" spans="1:47" ht="30" customHeight="1" x14ac:dyDescent="0.25">
      <c r="AR103" s="11"/>
      <c r="AS103" s="11"/>
      <c r="AT103" s="11"/>
      <c r="AU103" s="11"/>
    </row>
    <row r="104" spans="1:47" ht="30" customHeight="1" x14ac:dyDescent="0.25">
      <c r="AR104" s="11"/>
      <c r="AS104" s="11"/>
      <c r="AT104" s="11"/>
      <c r="AU104" s="11"/>
    </row>
    <row r="105" spans="1:47" ht="30" customHeight="1" x14ac:dyDescent="0.25">
      <c r="AR105" s="11"/>
      <c r="AS105" s="11"/>
      <c r="AT105" s="11"/>
      <c r="AU105" s="11"/>
    </row>
    <row r="106" spans="1:47" ht="30" customHeight="1" x14ac:dyDescent="0.25">
      <c r="AR106" s="11"/>
      <c r="AS106" s="11"/>
      <c r="AT106" s="11"/>
      <c r="AU106" s="11"/>
    </row>
    <row r="107" spans="1:47" ht="30" customHeight="1" x14ac:dyDescent="0.25">
      <c r="AR107" s="11"/>
      <c r="AS107" s="11"/>
      <c r="AT107" s="11"/>
      <c r="AU107" s="11"/>
    </row>
    <row r="108" spans="1:47" ht="30" customHeight="1" x14ac:dyDescent="0.25">
      <c r="AR108" s="11"/>
      <c r="AS108" s="11"/>
      <c r="AT108" s="11"/>
      <c r="AU108" s="11"/>
    </row>
    <row r="109" spans="1:47" ht="30" customHeight="1" x14ac:dyDescent="0.25">
      <c r="AR109" s="11"/>
      <c r="AS109" s="11"/>
      <c r="AT109" s="11"/>
      <c r="AU109" s="11"/>
    </row>
    <row r="110" spans="1:47" ht="30" customHeight="1" x14ac:dyDescent="0.25">
      <c r="AR110" s="11"/>
      <c r="AS110" s="11"/>
      <c r="AT110" s="11"/>
      <c r="AU110" s="11"/>
    </row>
    <row r="111" spans="1:47" ht="30" customHeight="1" x14ac:dyDescent="0.25">
      <c r="AR111" s="11"/>
      <c r="AS111" s="11"/>
      <c r="AT111" s="11"/>
      <c r="AU111" s="11"/>
    </row>
    <row r="112" spans="1:47" ht="30" customHeight="1" x14ac:dyDescent="0.25">
      <c r="AR112" s="11"/>
      <c r="AS112" s="11"/>
      <c r="AT112" s="11"/>
      <c r="AU112" s="11"/>
    </row>
    <row r="113" spans="44:47" ht="30" customHeight="1" x14ac:dyDescent="0.25">
      <c r="AR113" s="11"/>
      <c r="AS113" s="11"/>
      <c r="AT113" s="11"/>
      <c r="AU113" s="11"/>
    </row>
    <row r="114" spans="44:47" ht="30" customHeight="1" x14ac:dyDescent="0.25">
      <c r="AR114" s="11"/>
      <c r="AS114" s="11"/>
      <c r="AT114" s="11"/>
      <c r="AU114" s="11"/>
    </row>
    <row r="115" spans="44:47" ht="30" customHeight="1" x14ac:dyDescent="0.25">
      <c r="AR115" s="11"/>
      <c r="AS115" s="11"/>
      <c r="AT115" s="11"/>
      <c r="AU115" s="11"/>
    </row>
    <row r="116" spans="44:47" ht="30" customHeight="1" x14ac:dyDescent="0.25">
      <c r="AR116" s="11"/>
      <c r="AS116" s="11"/>
      <c r="AT116" s="11"/>
      <c r="AU116" s="11"/>
    </row>
    <row r="117" spans="44:47" ht="30" customHeight="1" x14ac:dyDescent="0.25">
      <c r="AR117" s="11"/>
      <c r="AS117" s="11"/>
      <c r="AT117" s="11"/>
      <c r="AU117" s="11"/>
    </row>
    <row r="118" spans="44:47" ht="30" customHeight="1" x14ac:dyDescent="0.25">
      <c r="AR118" s="11"/>
      <c r="AS118" s="11"/>
      <c r="AT118" s="11"/>
      <c r="AU118" s="11"/>
    </row>
    <row r="119" spans="44:47" ht="30" customHeight="1" x14ac:dyDescent="0.25">
      <c r="AR119" s="11"/>
      <c r="AS119" s="11"/>
      <c r="AT119" s="11"/>
      <c r="AU119" s="11"/>
    </row>
    <row r="120" spans="44:47" ht="30" customHeight="1" x14ac:dyDescent="0.25">
      <c r="AR120" s="11"/>
      <c r="AS120" s="11"/>
      <c r="AT120" s="11"/>
      <c r="AU120" s="11"/>
    </row>
    <row r="121" spans="44:47" ht="30" customHeight="1" x14ac:dyDescent="0.25">
      <c r="AR121" s="11"/>
      <c r="AS121" s="11"/>
      <c r="AT121" s="11"/>
      <c r="AU121" s="11"/>
    </row>
    <row r="122" spans="44:47" ht="30" customHeight="1" x14ac:dyDescent="0.25">
      <c r="AR122" s="11"/>
      <c r="AS122" s="11"/>
      <c r="AT122" s="11"/>
      <c r="AU122" s="11"/>
    </row>
    <row r="123" spans="44:47" ht="30" customHeight="1" x14ac:dyDescent="0.25">
      <c r="AR123" s="11"/>
      <c r="AS123" s="11"/>
      <c r="AT123" s="11"/>
      <c r="AU123" s="11"/>
    </row>
    <row r="124" spans="44:47" ht="30" customHeight="1" x14ac:dyDescent="0.25">
      <c r="AR124" s="11"/>
      <c r="AS124" s="11"/>
      <c r="AT124" s="11"/>
      <c r="AU124" s="11"/>
    </row>
    <row r="125" spans="44:47" ht="30" customHeight="1" x14ac:dyDescent="0.25">
      <c r="AR125" s="11"/>
      <c r="AS125" s="11"/>
      <c r="AT125" s="11"/>
      <c r="AU125" s="11"/>
    </row>
    <row r="126" spans="44:47" ht="30" customHeight="1" x14ac:dyDescent="0.25">
      <c r="AR126" s="11"/>
      <c r="AS126" s="11"/>
      <c r="AT126" s="11"/>
      <c r="AU126" s="11"/>
    </row>
    <row r="127" spans="44:47" ht="30" customHeight="1" x14ac:dyDescent="0.25">
      <c r="AR127" s="11"/>
      <c r="AS127" s="11"/>
      <c r="AT127" s="11"/>
      <c r="AU127" s="11"/>
    </row>
    <row r="128" spans="44:47" ht="30" customHeight="1" x14ac:dyDescent="0.25">
      <c r="AR128" s="11"/>
      <c r="AS128" s="11"/>
      <c r="AT128" s="11"/>
      <c r="AU128" s="11"/>
    </row>
    <row r="129" spans="44:47" ht="30" customHeight="1" x14ac:dyDescent="0.25">
      <c r="AR129" s="11"/>
      <c r="AS129" s="11"/>
      <c r="AT129" s="11"/>
      <c r="AU129" s="11"/>
    </row>
    <row r="130" spans="44:47" ht="30" customHeight="1" x14ac:dyDescent="0.25">
      <c r="AR130" s="11"/>
      <c r="AS130" s="11"/>
      <c r="AT130" s="11"/>
      <c r="AU130" s="11"/>
    </row>
    <row r="131" spans="44:47" ht="30" customHeight="1" x14ac:dyDescent="0.25">
      <c r="AR131" s="11"/>
      <c r="AS131" s="11"/>
      <c r="AT131" s="11"/>
      <c r="AU131" s="11"/>
    </row>
    <row r="132" spans="44:47" ht="30" customHeight="1" x14ac:dyDescent="0.25">
      <c r="AR132" s="11"/>
      <c r="AS132" s="11"/>
      <c r="AT132" s="11"/>
      <c r="AU132" s="11"/>
    </row>
    <row r="133" spans="44:47" ht="30" customHeight="1" x14ac:dyDescent="0.25">
      <c r="AR133" s="11"/>
      <c r="AS133" s="11"/>
      <c r="AT133" s="11"/>
      <c r="AU133" s="11"/>
    </row>
    <row r="134" spans="44:47" ht="30" customHeight="1" x14ac:dyDescent="0.25">
      <c r="AR134" s="11"/>
      <c r="AS134" s="11"/>
      <c r="AT134" s="11"/>
      <c r="AU134" s="11"/>
    </row>
    <row r="135" spans="44:47" ht="30" customHeight="1" x14ac:dyDescent="0.25">
      <c r="AR135" s="11"/>
      <c r="AS135" s="11"/>
      <c r="AT135" s="11"/>
      <c r="AU135" s="11"/>
    </row>
  </sheetData>
  <sheetProtection algorithmName="SHA-512" hashValue="GaAHjVTxMkdhqPuwHGJK7GX28n15vVXZFaA4IdWIGMlHU0cTxOWoXztDB9bB7ra+USTKJEfzkIy8WByEphfmgw==" saltValue="hIlteUJ93zdXx25UjZe1oQ==" spinCount="100000" sheet="1" objects="1" scenarios="1" selectLockedCells="1"/>
  <protectedRanges>
    <protectedRange algorithmName="SHA-512" hashValue="LMm8+/ns3rCpqgvLjGsdfX/XCIOrmgMBc4/LLFTixEf7do8+crhIiou4x8grYQoiNAyPgZx7Fdkc7Mwq1zP10A==" saltValue="o0NIgUTWr81W2PHC8stpEg==" spinCount="100000" sqref="A300:AX300" name="Range1"/>
  </protectedRanges>
  <mergeCells count="891">
    <mergeCell ref="A5:E5"/>
    <mergeCell ref="F5:P5"/>
    <mergeCell ref="Q5:T5"/>
    <mergeCell ref="U5:AB5"/>
    <mergeCell ref="AC5:AF5"/>
    <mergeCell ref="AG5:AP5"/>
    <mergeCell ref="A1:G2"/>
    <mergeCell ref="H1:AF2"/>
    <mergeCell ref="AG1:AP2"/>
    <mergeCell ref="A3:AP3"/>
    <mergeCell ref="A4:E4"/>
    <mergeCell ref="F4:P4"/>
    <mergeCell ref="Q4:T4"/>
    <mergeCell ref="U4:AB4"/>
    <mergeCell ref="AC4:AF4"/>
    <mergeCell ref="AG4:AP4"/>
    <mergeCell ref="A7:E7"/>
    <mergeCell ref="F7:P7"/>
    <mergeCell ref="Q7:T7"/>
    <mergeCell ref="U7:AB7"/>
    <mergeCell ref="AC7:AJ7"/>
    <mergeCell ref="AK7:AP7"/>
    <mergeCell ref="A6:E6"/>
    <mergeCell ref="F6:P6"/>
    <mergeCell ref="Q6:T6"/>
    <mergeCell ref="U6:AB6"/>
    <mergeCell ref="AC6:AF6"/>
    <mergeCell ref="AG6:AP6"/>
    <mergeCell ref="A11:J11"/>
    <mergeCell ref="M11:S11"/>
    <mergeCell ref="T11:U11"/>
    <mergeCell ref="X11:AD11"/>
    <mergeCell ref="AE11:AF11"/>
    <mergeCell ref="AI11:AN11"/>
    <mergeCell ref="A8:AP8"/>
    <mergeCell ref="A9:AP9"/>
    <mergeCell ref="A10:J10"/>
    <mergeCell ref="M10:S10"/>
    <mergeCell ref="T10:U10"/>
    <mergeCell ref="X10:AD10"/>
    <mergeCell ref="AE10:AF10"/>
    <mergeCell ref="AI10:AN10"/>
    <mergeCell ref="A12:AP12"/>
    <mergeCell ref="AV12:AW12"/>
    <mergeCell ref="B13:H13"/>
    <mergeCell ref="AR15:AR17"/>
    <mergeCell ref="AS15:AS17"/>
    <mergeCell ref="AT15:AT17"/>
    <mergeCell ref="AU15:AU17"/>
    <mergeCell ref="A16:C17"/>
    <mergeCell ref="AN16:AN17"/>
    <mergeCell ref="AP16:AP17"/>
    <mergeCell ref="AC17:AD17"/>
    <mergeCell ref="AE17:AF17"/>
    <mergeCell ref="AA16:AB17"/>
    <mergeCell ref="AC16:AF16"/>
    <mergeCell ref="AG16:AM17"/>
    <mergeCell ref="AO16:AO17"/>
    <mergeCell ref="X16:X17"/>
    <mergeCell ref="Y16:Y17"/>
    <mergeCell ref="Z16:Z17"/>
    <mergeCell ref="D16:F17"/>
    <mergeCell ref="G16:J17"/>
    <mergeCell ref="K16:K17"/>
    <mergeCell ref="L16:M17"/>
    <mergeCell ref="N16:R17"/>
    <mergeCell ref="S16:W17"/>
    <mergeCell ref="AA18:AB18"/>
    <mergeCell ref="AC18:AD18"/>
    <mergeCell ref="AE18:AF18"/>
    <mergeCell ref="AG18:AM18"/>
    <mergeCell ref="A19:C19"/>
    <mergeCell ref="D19:F19"/>
    <mergeCell ref="G19:J19"/>
    <mergeCell ref="L19:M19"/>
    <mergeCell ref="N19:R19"/>
    <mergeCell ref="S19:W19"/>
    <mergeCell ref="AA19:AB19"/>
    <mergeCell ref="AC19:AD19"/>
    <mergeCell ref="AE19:AF19"/>
    <mergeCell ref="AG19:AM19"/>
    <mergeCell ref="A18:C18"/>
    <mergeCell ref="D18:F18"/>
    <mergeCell ref="G18:J18"/>
    <mergeCell ref="L18:M18"/>
    <mergeCell ref="N18:R18"/>
    <mergeCell ref="S18:W18"/>
    <mergeCell ref="AG20:AM20"/>
    <mergeCell ref="A21:C21"/>
    <mergeCell ref="D21:F21"/>
    <mergeCell ref="G21:J21"/>
    <mergeCell ref="L21:M21"/>
    <mergeCell ref="N21:R21"/>
    <mergeCell ref="S21:W21"/>
    <mergeCell ref="AA21:AB21"/>
    <mergeCell ref="AC21:AD21"/>
    <mergeCell ref="AE21:AF21"/>
    <mergeCell ref="AG21:AM21"/>
    <mergeCell ref="A20:C20"/>
    <mergeCell ref="D20:F20"/>
    <mergeCell ref="G20:J20"/>
    <mergeCell ref="L20:M20"/>
    <mergeCell ref="N20:R20"/>
    <mergeCell ref="S20:W20"/>
    <mergeCell ref="AA20:AB20"/>
    <mergeCell ref="AC20:AD20"/>
    <mergeCell ref="AE20:AF20"/>
    <mergeCell ref="AG22:AM22"/>
    <mergeCell ref="A23:C23"/>
    <mergeCell ref="D23:F23"/>
    <mergeCell ref="G23:J23"/>
    <mergeCell ref="L23:M23"/>
    <mergeCell ref="N23:R23"/>
    <mergeCell ref="S23:W23"/>
    <mergeCell ref="AA23:AB23"/>
    <mergeCell ref="AC23:AD23"/>
    <mergeCell ref="AE23:AF23"/>
    <mergeCell ref="AG23:AM23"/>
    <mergeCell ref="A22:C22"/>
    <mergeCell ref="D22:F22"/>
    <mergeCell ref="G22:J22"/>
    <mergeCell ref="L22:M22"/>
    <mergeCell ref="N22:R22"/>
    <mergeCell ref="S22:W22"/>
    <mergeCell ref="AA22:AB22"/>
    <mergeCell ref="AC22:AD22"/>
    <mergeCell ref="AE22:AF22"/>
    <mergeCell ref="AG24:AM24"/>
    <mergeCell ref="A25:C25"/>
    <mergeCell ref="D25:F25"/>
    <mergeCell ref="G25:J25"/>
    <mergeCell ref="L25:M25"/>
    <mergeCell ref="N25:R25"/>
    <mergeCell ref="S25:W25"/>
    <mergeCell ref="AA25:AB25"/>
    <mergeCell ref="AC25:AD25"/>
    <mergeCell ref="AE25:AF25"/>
    <mergeCell ref="AG25:AM25"/>
    <mergeCell ref="A24:C24"/>
    <mergeCell ref="D24:F24"/>
    <mergeCell ref="G24:J24"/>
    <mergeCell ref="L24:M24"/>
    <mergeCell ref="N24:R24"/>
    <mergeCell ref="S24:W24"/>
    <mergeCell ref="AA24:AB24"/>
    <mergeCell ref="AC24:AD24"/>
    <mergeCell ref="AE24:AF24"/>
    <mergeCell ref="AG26:AM26"/>
    <mergeCell ref="A27:C27"/>
    <mergeCell ref="D27:F27"/>
    <mergeCell ref="G27:J27"/>
    <mergeCell ref="L27:M27"/>
    <mergeCell ref="N27:R27"/>
    <mergeCell ref="S27:W27"/>
    <mergeCell ref="AA27:AB27"/>
    <mergeCell ref="AC27:AD27"/>
    <mergeCell ref="AE27:AF27"/>
    <mergeCell ref="AG27:AM27"/>
    <mergeCell ref="A26:C26"/>
    <mergeCell ref="D26:F26"/>
    <mergeCell ref="G26:J26"/>
    <mergeCell ref="L26:M26"/>
    <mergeCell ref="N26:R26"/>
    <mergeCell ref="S26:W26"/>
    <mergeCell ref="AA26:AB26"/>
    <mergeCell ref="AC26:AD26"/>
    <mergeCell ref="AE26:AF26"/>
    <mergeCell ref="AG28:AM28"/>
    <mergeCell ref="A29:C29"/>
    <mergeCell ref="D29:F29"/>
    <mergeCell ref="G29:J29"/>
    <mergeCell ref="L29:M29"/>
    <mergeCell ref="N29:R29"/>
    <mergeCell ref="S29:W29"/>
    <mergeCell ref="AA29:AB29"/>
    <mergeCell ref="AC29:AD29"/>
    <mergeCell ref="AE29:AF29"/>
    <mergeCell ref="AG29:AM29"/>
    <mergeCell ref="A28:C28"/>
    <mergeCell ref="D28:F28"/>
    <mergeCell ref="G28:J28"/>
    <mergeCell ref="L28:M28"/>
    <mergeCell ref="N28:R28"/>
    <mergeCell ref="S28:W28"/>
    <mergeCell ref="AA28:AB28"/>
    <mergeCell ref="AC28:AD28"/>
    <mergeCell ref="AE28:AF28"/>
    <mergeCell ref="AG30:AM30"/>
    <mergeCell ref="A31:C31"/>
    <mergeCell ref="D31:F31"/>
    <mergeCell ref="G31:J31"/>
    <mergeCell ref="L31:M31"/>
    <mergeCell ref="N31:R31"/>
    <mergeCell ref="S31:W31"/>
    <mergeCell ref="AA31:AB31"/>
    <mergeCell ref="AC31:AD31"/>
    <mergeCell ref="AE31:AF31"/>
    <mergeCell ref="AG31:AM31"/>
    <mergeCell ref="A30:C30"/>
    <mergeCell ref="D30:F30"/>
    <mergeCell ref="G30:J30"/>
    <mergeCell ref="L30:M30"/>
    <mergeCell ref="N30:R30"/>
    <mergeCell ref="S30:W30"/>
    <mergeCell ref="AA30:AB30"/>
    <mergeCell ref="AC30:AD30"/>
    <mergeCell ref="AE30:AF30"/>
    <mergeCell ref="AG32:AM32"/>
    <mergeCell ref="A33:C33"/>
    <mergeCell ref="D33:F33"/>
    <mergeCell ref="G33:J33"/>
    <mergeCell ref="L33:M33"/>
    <mergeCell ref="N33:R33"/>
    <mergeCell ref="S33:W33"/>
    <mergeCell ref="AA33:AB33"/>
    <mergeCell ref="AC33:AD33"/>
    <mergeCell ref="AE33:AF33"/>
    <mergeCell ref="AG33:AM33"/>
    <mergeCell ref="A32:C32"/>
    <mergeCell ref="D32:F32"/>
    <mergeCell ref="G32:J32"/>
    <mergeCell ref="L32:M32"/>
    <mergeCell ref="N32:R32"/>
    <mergeCell ref="S32:W32"/>
    <mergeCell ref="AA32:AB32"/>
    <mergeCell ref="AC32:AD32"/>
    <mergeCell ref="AE32:AF32"/>
    <mergeCell ref="AG34:AM34"/>
    <mergeCell ref="A35:C35"/>
    <mergeCell ref="D35:F35"/>
    <mergeCell ref="G35:J35"/>
    <mergeCell ref="L35:M35"/>
    <mergeCell ref="N35:R35"/>
    <mergeCell ref="S35:W35"/>
    <mergeCell ref="AA35:AB35"/>
    <mergeCell ref="AC35:AD35"/>
    <mergeCell ref="AE35:AF35"/>
    <mergeCell ref="AG35:AM35"/>
    <mergeCell ref="A34:C34"/>
    <mergeCell ref="D34:F34"/>
    <mergeCell ref="G34:J34"/>
    <mergeCell ref="L34:M34"/>
    <mergeCell ref="N34:R34"/>
    <mergeCell ref="S34:W34"/>
    <mergeCell ref="AA34:AB34"/>
    <mergeCell ref="AC34:AD34"/>
    <mergeCell ref="AE34:AF34"/>
    <mergeCell ref="AG36:AM36"/>
    <mergeCell ref="A37:C37"/>
    <mergeCell ref="D37:F37"/>
    <mergeCell ref="G37:J37"/>
    <mergeCell ref="L37:M37"/>
    <mergeCell ref="N37:R37"/>
    <mergeCell ref="S37:W37"/>
    <mergeCell ref="AA37:AB37"/>
    <mergeCell ref="AC37:AD37"/>
    <mergeCell ref="AE37:AF37"/>
    <mergeCell ref="AG37:AM37"/>
    <mergeCell ref="A36:C36"/>
    <mergeCell ref="D36:F36"/>
    <mergeCell ref="G36:J36"/>
    <mergeCell ref="L36:M36"/>
    <mergeCell ref="N36:R36"/>
    <mergeCell ref="S36:W36"/>
    <mergeCell ref="AA36:AB36"/>
    <mergeCell ref="AC36:AD36"/>
    <mergeCell ref="AE36:AF36"/>
    <mergeCell ref="AG38:AM38"/>
    <mergeCell ref="A39:C39"/>
    <mergeCell ref="D39:F39"/>
    <mergeCell ref="G39:J39"/>
    <mergeCell ref="L39:M39"/>
    <mergeCell ref="N39:R39"/>
    <mergeCell ref="S39:W39"/>
    <mergeCell ref="AA39:AB39"/>
    <mergeCell ref="AC39:AD39"/>
    <mergeCell ref="AE39:AF39"/>
    <mergeCell ref="AG39:AM39"/>
    <mergeCell ref="A38:C38"/>
    <mergeCell ref="D38:F38"/>
    <mergeCell ref="G38:J38"/>
    <mergeCell ref="L38:M38"/>
    <mergeCell ref="N38:R38"/>
    <mergeCell ref="S38:W38"/>
    <mergeCell ref="AA38:AB38"/>
    <mergeCell ref="AC38:AD38"/>
    <mergeCell ref="AE38:AF38"/>
    <mergeCell ref="AG40:AM40"/>
    <mergeCell ref="A41:C41"/>
    <mergeCell ref="D41:F41"/>
    <mergeCell ref="G41:J41"/>
    <mergeCell ref="L41:M41"/>
    <mergeCell ref="N41:R41"/>
    <mergeCell ref="S41:W41"/>
    <mergeCell ref="AA41:AB41"/>
    <mergeCell ref="AC41:AD41"/>
    <mergeCell ref="AE41:AF41"/>
    <mergeCell ref="AG41:AM41"/>
    <mergeCell ref="A40:C40"/>
    <mergeCell ref="D40:F40"/>
    <mergeCell ref="G40:J40"/>
    <mergeCell ref="L40:M40"/>
    <mergeCell ref="N40:R40"/>
    <mergeCell ref="S40:W40"/>
    <mergeCell ref="AA40:AB40"/>
    <mergeCell ref="AC40:AD40"/>
    <mergeCell ref="AE40:AF40"/>
    <mergeCell ref="AG42:AM42"/>
    <mergeCell ref="A43:C43"/>
    <mergeCell ref="D43:F43"/>
    <mergeCell ref="G43:J43"/>
    <mergeCell ref="L43:M43"/>
    <mergeCell ref="N43:R43"/>
    <mergeCell ref="S43:W43"/>
    <mergeCell ref="AA43:AB43"/>
    <mergeCell ref="AC43:AD43"/>
    <mergeCell ref="AE43:AF43"/>
    <mergeCell ref="AG43:AM43"/>
    <mergeCell ref="A42:C42"/>
    <mergeCell ref="D42:F42"/>
    <mergeCell ref="G42:J42"/>
    <mergeCell ref="L42:M42"/>
    <mergeCell ref="N42:R42"/>
    <mergeCell ref="S42:W42"/>
    <mergeCell ref="AA42:AB42"/>
    <mergeCell ref="AC42:AD42"/>
    <mergeCell ref="AE42:AF42"/>
    <mergeCell ref="AG44:AM44"/>
    <mergeCell ref="A45:C45"/>
    <mergeCell ref="D45:F45"/>
    <mergeCell ref="G45:J45"/>
    <mergeCell ref="L45:M45"/>
    <mergeCell ref="N45:R45"/>
    <mergeCell ref="S45:W45"/>
    <mergeCell ref="AA45:AB45"/>
    <mergeCell ref="AC45:AD45"/>
    <mergeCell ref="AE45:AF45"/>
    <mergeCell ref="AG45:AM45"/>
    <mergeCell ref="A44:C44"/>
    <mergeCell ref="D44:F44"/>
    <mergeCell ref="G44:J44"/>
    <mergeCell ref="L44:M44"/>
    <mergeCell ref="N44:R44"/>
    <mergeCell ref="S44:W44"/>
    <mergeCell ref="AA44:AB44"/>
    <mergeCell ref="AC44:AD44"/>
    <mergeCell ref="AE44:AF44"/>
    <mergeCell ref="AG46:AM46"/>
    <mergeCell ref="A47:C47"/>
    <mergeCell ref="D47:F47"/>
    <mergeCell ref="G47:J47"/>
    <mergeCell ref="L47:M47"/>
    <mergeCell ref="N47:R47"/>
    <mergeCell ref="S47:W47"/>
    <mergeCell ref="AA47:AB47"/>
    <mergeCell ref="AC47:AD47"/>
    <mergeCell ref="AE47:AF47"/>
    <mergeCell ref="AG47:AM47"/>
    <mergeCell ref="A46:C46"/>
    <mergeCell ref="D46:F46"/>
    <mergeCell ref="G46:J46"/>
    <mergeCell ref="L46:M46"/>
    <mergeCell ref="N46:R46"/>
    <mergeCell ref="S46:W46"/>
    <mergeCell ref="AA46:AB46"/>
    <mergeCell ref="AC46:AD46"/>
    <mergeCell ref="AE46:AF46"/>
    <mergeCell ref="AG48:AM48"/>
    <mergeCell ref="A49:C49"/>
    <mergeCell ref="D49:F49"/>
    <mergeCell ref="G49:J49"/>
    <mergeCell ref="L49:M49"/>
    <mergeCell ref="N49:R49"/>
    <mergeCell ref="S49:W49"/>
    <mergeCell ref="AA49:AB49"/>
    <mergeCell ref="AC49:AD49"/>
    <mergeCell ref="AE49:AF49"/>
    <mergeCell ref="AG49:AM49"/>
    <mergeCell ref="A48:C48"/>
    <mergeCell ref="D48:F48"/>
    <mergeCell ref="G48:J48"/>
    <mergeCell ref="L48:M48"/>
    <mergeCell ref="N48:R48"/>
    <mergeCell ref="S48:W48"/>
    <mergeCell ref="AA48:AB48"/>
    <mergeCell ref="AC48:AD48"/>
    <mergeCell ref="AE48:AF48"/>
    <mergeCell ref="AG50:AM50"/>
    <mergeCell ref="A51:C51"/>
    <mergeCell ref="D51:F51"/>
    <mergeCell ref="G51:J51"/>
    <mergeCell ref="L51:M51"/>
    <mergeCell ref="N51:R51"/>
    <mergeCell ref="S51:W51"/>
    <mergeCell ref="AA51:AB51"/>
    <mergeCell ref="AC51:AD51"/>
    <mergeCell ref="AE51:AF51"/>
    <mergeCell ref="AG51:AM51"/>
    <mergeCell ref="A50:C50"/>
    <mergeCell ref="D50:F50"/>
    <mergeCell ref="G50:J50"/>
    <mergeCell ref="L50:M50"/>
    <mergeCell ref="N50:R50"/>
    <mergeCell ref="S50:W50"/>
    <mergeCell ref="AA50:AB50"/>
    <mergeCell ref="AC50:AD50"/>
    <mergeCell ref="AE50:AF50"/>
    <mergeCell ref="AG52:AM52"/>
    <mergeCell ref="A53:C53"/>
    <mergeCell ref="D53:F53"/>
    <mergeCell ref="G53:J53"/>
    <mergeCell ref="L53:M53"/>
    <mergeCell ref="N53:R53"/>
    <mergeCell ref="S53:W53"/>
    <mergeCell ref="AA53:AB53"/>
    <mergeCell ref="AC53:AD53"/>
    <mergeCell ref="AE53:AF53"/>
    <mergeCell ref="AG53:AM53"/>
    <mergeCell ref="A52:C52"/>
    <mergeCell ref="D52:F52"/>
    <mergeCell ref="G52:J52"/>
    <mergeCell ref="L52:M52"/>
    <mergeCell ref="N52:R52"/>
    <mergeCell ref="S52:W52"/>
    <mergeCell ref="AA52:AB52"/>
    <mergeCell ref="AC52:AD52"/>
    <mergeCell ref="AE52:AF52"/>
    <mergeCell ref="AG54:AM54"/>
    <mergeCell ref="A55:C55"/>
    <mergeCell ref="D55:F55"/>
    <mergeCell ref="G55:J55"/>
    <mergeCell ref="L55:M55"/>
    <mergeCell ref="N55:R55"/>
    <mergeCell ref="S55:W55"/>
    <mergeCell ref="AA55:AB55"/>
    <mergeCell ref="AC55:AD55"/>
    <mergeCell ref="AE55:AF55"/>
    <mergeCell ref="AG55:AM55"/>
    <mergeCell ref="A54:C54"/>
    <mergeCell ref="D54:F54"/>
    <mergeCell ref="G54:J54"/>
    <mergeCell ref="L54:M54"/>
    <mergeCell ref="N54:R54"/>
    <mergeCell ref="S54:W54"/>
    <mergeCell ref="AA54:AB54"/>
    <mergeCell ref="AC54:AD54"/>
    <mergeCell ref="AE54:AF54"/>
    <mergeCell ref="AG56:AM56"/>
    <mergeCell ref="A57:C57"/>
    <mergeCell ref="D57:F57"/>
    <mergeCell ref="G57:J57"/>
    <mergeCell ref="L57:M57"/>
    <mergeCell ref="N57:R57"/>
    <mergeCell ref="S57:W57"/>
    <mergeCell ref="AA57:AB57"/>
    <mergeCell ref="AC57:AD57"/>
    <mergeCell ref="AE57:AF57"/>
    <mergeCell ref="AG57:AM57"/>
    <mergeCell ref="A56:C56"/>
    <mergeCell ref="D56:F56"/>
    <mergeCell ref="G56:J56"/>
    <mergeCell ref="L56:M56"/>
    <mergeCell ref="N56:R56"/>
    <mergeCell ref="S56:W56"/>
    <mergeCell ref="AA56:AB56"/>
    <mergeCell ref="AC56:AD56"/>
    <mergeCell ref="AE56:AF56"/>
    <mergeCell ref="AG58:AM58"/>
    <mergeCell ref="A59:C59"/>
    <mergeCell ref="L59:M59"/>
    <mergeCell ref="N59:R59"/>
    <mergeCell ref="S59:W59"/>
    <mergeCell ref="AA59:AB59"/>
    <mergeCell ref="AC59:AD59"/>
    <mergeCell ref="AE59:AF59"/>
    <mergeCell ref="AG59:AM59"/>
    <mergeCell ref="A58:C58"/>
    <mergeCell ref="D58:F58"/>
    <mergeCell ref="G58:J58"/>
    <mergeCell ref="L58:M58"/>
    <mergeCell ref="N58:R58"/>
    <mergeCell ref="S58:W58"/>
    <mergeCell ref="AA58:AB58"/>
    <mergeCell ref="AC58:AD58"/>
    <mergeCell ref="AE58:AF58"/>
    <mergeCell ref="A60:C60"/>
    <mergeCell ref="L60:M60"/>
    <mergeCell ref="N60:R60"/>
    <mergeCell ref="S60:W60"/>
    <mergeCell ref="AA60:AB60"/>
    <mergeCell ref="AC60:AD60"/>
    <mergeCell ref="AE60:AF60"/>
    <mergeCell ref="AG60:AM60"/>
    <mergeCell ref="AE61:AF61"/>
    <mergeCell ref="AG61:AM61"/>
    <mergeCell ref="A62:C62"/>
    <mergeCell ref="L62:M62"/>
    <mergeCell ref="N62:R62"/>
    <mergeCell ref="S62:W62"/>
    <mergeCell ref="AA62:AB62"/>
    <mergeCell ref="AC62:AD62"/>
    <mergeCell ref="AE62:AF62"/>
    <mergeCell ref="AG62:AM62"/>
    <mergeCell ref="A61:C61"/>
    <mergeCell ref="L61:M61"/>
    <mergeCell ref="N61:R61"/>
    <mergeCell ref="S61:W61"/>
    <mergeCell ref="AA61:AB61"/>
    <mergeCell ref="AC61:AD61"/>
    <mergeCell ref="AE63:AF63"/>
    <mergeCell ref="AG63:AM63"/>
    <mergeCell ref="A64:C64"/>
    <mergeCell ref="D64:F64"/>
    <mergeCell ref="G64:J64"/>
    <mergeCell ref="L64:M64"/>
    <mergeCell ref="N64:R64"/>
    <mergeCell ref="S64:W64"/>
    <mergeCell ref="AA64:AB64"/>
    <mergeCell ref="AC64:AD64"/>
    <mergeCell ref="A63:C63"/>
    <mergeCell ref="L63:M63"/>
    <mergeCell ref="N63:R63"/>
    <mergeCell ref="S63:W63"/>
    <mergeCell ref="AA63:AB63"/>
    <mergeCell ref="AC63:AD63"/>
    <mergeCell ref="AE64:AF64"/>
    <mergeCell ref="AG64:AM64"/>
    <mergeCell ref="AG65:AM65"/>
    <mergeCell ref="A66:C66"/>
    <mergeCell ref="D66:F66"/>
    <mergeCell ref="G66:J66"/>
    <mergeCell ref="L66:M66"/>
    <mergeCell ref="N66:R66"/>
    <mergeCell ref="S66:W66"/>
    <mergeCell ref="AA66:AB66"/>
    <mergeCell ref="AC66:AD66"/>
    <mergeCell ref="AE66:AF66"/>
    <mergeCell ref="AG66:AM66"/>
    <mergeCell ref="A65:C65"/>
    <mergeCell ref="D65:F65"/>
    <mergeCell ref="G65:J65"/>
    <mergeCell ref="L65:M65"/>
    <mergeCell ref="N65:R65"/>
    <mergeCell ref="S65:W65"/>
    <mergeCell ref="AA65:AB65"/>
    <mergeCell ref="AC65:AD65"/>
    <mergeCell ref="AE65:AF65"/>
    <mergeCell ref="AG67:AM67"/>
    <mergeCell ref="A68:C68"/>
    <mergeCell ref="D68:F68"/>
    <mergeCell ref="G68:J68"/>
    <mergeCell ref="L68:M68"/>
    <mergeCell ref="N68:R68"/>
    <mergeCell ref="S68:W68"/>
    <mergeCell ref="AA68:AB68"/>
    <mergeCell ref="AC68:AD68"/>
    <mergeCell ref="AE68:AF68"/>
    <mergeCell ref="AG68:AM68"/>
    <mergeCell ref="A67:C67"/>
    <mergeCell ref="D67:F67"/>
    <mergeCell ref="G67:J67"/>
    <mergeCell ref="L67:M67"/>
    <mergeCell ref="N67:R67"/>
    <mergeCell ref="S67:W67"/>
    <mergeCell ref="AA67:AB67"/>
    <mergeCell ref="AC67:AD67"/>
    <mergeCell ref="AE67:AF67"/>
    <mergeCell ref="AG69:AM69"/>
    <mergeCell ref="A70:C70"/>
    <mergeCell ref="D70:F70"/>
    <mergeCell ref="G70:J70"/>
    <mergeCell ref="L70:M70"/>
    <mergeCell ref="N70:R70"/>
    <mergeCell ref="S70:W70"/>
    <mergeCell ref="AA70:AB70"/>
    <mergeCell ref="AC70:AD70"/>
    <mergeCell ref="AE70:AF70"/>
    <mergeCell ref="AG70:AM70"/>
    <mergeCell ref="A69:C69"/>
    <mergeCell ref="D69:F69"/>
    <mergeCell ref="G69:J69"/>
    <mergeCell ref="L69:M69"/>
    <mergeCell ref="N69:R69"/>
    <mergeCell ref="S69:W69"/>
    <mergeCell ref="AA69:AB69"/>
    <mergeCell ref="AC69:AD69"/>
    <mergeCell ref="AE69:AF69"/>
    <mergeCell ref="AG71:AM71"/>
    <mergeCell ref="A72:C72"/>
    <mergeCell ref="D72:F72"/>
    <mergeCell ref="G72:J72"/>
    <mergeCell ref="L72:M72"/>
    <mergeCell ref="N72:R72"/>
    <mergeCell ref="S72:W72"/>
    <mergeCell ref="AA72:AB72"/>
    <mergeCell ref="AC72:AD72"/>
    <mergeCell ref="AE72:AF72"/>
    <mergeCell ref="AG72:AM72"/>
    <mergeCell ref="A71:C71"/>
    <mergeCell ref="D71:F71"/>
    <mergeCell ref="G71:J71"/>
    <mergeCell ref="L71:M71"/>
    <mergeCell ref="N71:R71"/>
    <mergeCell ref="S71:W71"/>
    <mergeCell ref="AA71:AB71"/>
    <mergeCell ref="AC71:AD71"/>
    <mergeCell ref="AE71:AF71"/>
    <mergeCell ref="AG73:AM73"/>
    <mergeCell ref="A74:C74"/>
    <mergeCell ref="D74:F74"/>
    <mergeCell ref="G74:J74"/>
    <mergeCell ref="L74:M74"/>
    <mergeCell ref="N74:R74"/>
    <mergeCell ref="S74:W74"/>
    <mergeCell ref="AA74:AB74"/>
    <mergeCell ref="AC74:AD74"/>
    <mergeCell ref="AE74:AF74"/>
    <mergeCell ref="AG74:AM74"/>
    <mergeCell ref="A73:C73"/>
    <mergeCell ref="D73:F73"/>
    <mergeCell ref="G73:J73"/>
    <mergeCell ref="L73:M73"/>
    <mergeCell ref="N73:R73"/>
    <mergeCell ref="S73:W73"/>
    <mergeCell ref="AA73:AB73"/>
    <mergeCell ref="AC73:AD73"/>
    <mergeCell ref="AE73:AF73"/>
    <mergeCell ref="AG75:AM75"/>
    <mergeCell ref="A76:C76"/>
    <mergeCell ref="D76:F76"/>
    <mergeCell ref="G76:J76"/>
    <mergeCell ref="L76:M76"/>
    <mergeCell ref="N76:R76"/>
    <mergeCell ref="S76:W76"/>
    <mergeCell ref="AA76:AB76"/>
    <mergeCell ref="AC76:AD76"/>
    <mergeCell ref="AE76:AF76"/>
    <mergeCell ref="AG76:AM76"/>
    <mergeCell ref="A75:C75"/>
    <mergeCell ref="D75:F75"/>
    <mergeCell ref="G75:J75"/>
    <mergeCell ref="L75:M75"/>
    <mergeCell ref="N75:R75"/>
    <mergeCell ref="S75:W75"/>
    <mergeCell ref="AA75:AB75"/>
    <mergeCell ref="AC75:AD75"/>
    <mergeCell ref="AE75:AF75"/>
    <mergeCell ref="AG77:AM77"/>
    <mergeCell ref="A78:C78"/>
    <mergeCell ref="D78:F78"/>
    <mergeCell ref="G78:J78"/>
    <mergeCell ref="L78:M78"/>
    <mergeCell ref="N78:R78"/>
    <mergeCell ref="S78:W78"/>
    <mergeCell ref="AA78:AB78"/>
    <mergeCell ref="AC78:AD78"/>
    <mergeCell ref="AE78:AF78"/>
    <mergeCell ref="AG78:AM78"/>
    <mergeCell ref="A77:C77"/>
    <mergeCell ref="D77:F77"/>
    <mergeCell ref="G77:J77"/>
    <mergeCell ref="L77:M77"/>
    <mergeCell ref="N77:R77"/>
    <mergeCell ref="S77:W77"/>
    <mergeCell ref="AA77:AB77"/>
    <mergeCell ref="AC77:AD77"/>
    <mergeCell ref="AE77:AF77"/>
    <mergeCell ref="AG79:AM79"/>
    <mergeCell ref="A80:C80"/>
    <mergeCell ref="D80:F80"/>
    <mergeCell ref="G80:J80"/>
    <mergeCell ref="L80:M80"/>
    <mergeCell ref="N80:R80"/>
    <mergeCell ref="S80:W80"/>
    <mergeCell ref="AA80:AB80"/>
    <mergeCell ref="AC80:AD80"/>
    <mergeCell ref="AE80:AF80"/>
    <mergeCell ref="AG80:AM80"/>
    <mergeCell ref="A79:C79"/>
    <mergeCell ref="D79:F79"/>
    <mergeCell ref="G79:J79"/>
    <mergeCell ref="L79:M79"/>
    <mergeCell ref="N79:R79"/>
    <mergeCell ref="S79:W79"/>
    <mergeCell ref="AA79:AB79"/>
    <mergeCell ref="AC79:AD79"/>
    <mergeCell ref="AE79:AF79"/>
    <mergeCell ref="AG81:AM81"/>
    <mergeCell ref="A82:C82"/>
    <mergeCell ref="D82:F82"/>
    <mergeCell ref="G82:J82"/>
    <mergeCell ref="L82:M82"/>
    <mergeCell ref="N82:R82"/>
    <mergeCell ref="S82:W82"/>
    <mergeCell ref="AA82:AB82"/>
    <mergeCell ref="AC82:AD82"/>
    <mergeCell ref="AE82:AF82"/>
    <mergeCell ref="AG82:AM82"/>
    <mergeCell ref="A81:C81"/>
    <mergeCell ref="D81:F81"/>
    <mergeCell ref="G81:J81"/>
    <mergeCell ref="L81:M81"/>
    <mergeCell ref="N81:R81"/>
    <mergeCell ref="S81:W81"/>
    <mergeCell ref="AA81:AB81"/>
    <mergeCell ref="AC81:AD81"/>
    <mergeCell ref="AE81:AF81"/>
    <mergeCell ref="AG83:AM83"/>
    <mergeCell ref="A84:C84"/>
    <mergeCell ref="D84:F84"/>
    <mergeCell ref="G84:J84"/>
    <mergeCell ref="L84:M84"/>
    <mergeCell ref="N84:R84"/>
    <mergeCell ref="S84:W84"/>
    <mergeCell ref="AA84:AB84"/>
    <mergeCell ref="AC84:AD84"/>
    <mergeCell ref="AE84:AF84"/>
    <mergeCell ref="AG84:AM84"/>
    <mergeCell ref="A83:C83"/>
    <mergeCell ref="D83:F83"/>
    <mergeCell ref="G83:J83"/>
    <mergeCell ref="L83:M83"/>
    <mergeCell ref="N83:R83"/>
    <mergeCell ref="S83:W83"/>
    <mergeCell ref="AA83:AB83"/>
    <mergeCell ref="AC83:AD83"/>
    <mergeCell ref="AE83:AF83"/>
    <mergeCell ref="AG85:AM85"/>
    <mergeCell ref="A86:C86"/>
    <mergeCell ref="D86:F86"/>
    <mergeCell ref="G86:J86"/>
    <mergeCell ref="L86:M86"/>
    <mergeCell ref="N86:R86"/>
    <mergeCell ref="S86:W86"/>
    <mergeCell ref="AA86:AB86"/>
    <mergeCell ref="AC86:AD86"/>
    <mergeCell ref="AE86:AF86"/>
    <mergeCell ref="AG86:AM86"/>
    <mergeCell ref="A85:C85"/>
    <mergeCell ref="D85:F85"/>
    <mergeCell ref="G85:J85"/>
    <mergeCell ref="L85:M85"/>
    <mergeCell ref="N85:R85"/>
    <mergeCell ref="S85:W85"/>
    <mergeCell ref="AA85:AB85"/>
    <mergeCell ref="AC85:AD85"/>
    <mergeCell ref="AE85:AF85"/>
    <mergeCell ref="AG87:AM87"/>
    <mergeCell ref="A88:C88"/>
    <mergeCell ref="D88:F88"/>
    <mergeCell ref="G88:J88"/>
    <mergeCell ref="L88:M88"/>
    <mergeCell ref="N88:R88"/>
    <mergeCell ref="S88:W88"/>
    <mergeCell ref="AA88:AB88"/>
    <mergeCell ref="AC88:AD88"/>
    <mergeCell ref="AE88:AF88"/>
    <mergeCell ref="AG88:AM88"/>
    <mergeCell ref="A87:C87"/>
    <mergeCell ref="D87:F87"/>
    <mergeCell ref="G87:J87"/>
    <mergeCell ref="L87:M87"/>
    <mergeCell ref="N87:R87"/>
    <mergeCell ref="S87:W87"/>
    <mergeCell ref="AA87:AB87"/>
    <mergeCell ref="AC87:AD87"/>
    <mergeCell ref="AE87:AF87"/>
    <mergeCell ref="AG89:AM89"/>
    <mergeCell ref="A90:C90"/>
    <mergeCell ref="D90:F90"/>
    <mergeCell ref="G90:J90"/>
    <mergeCell ref="L90:M90"/>
    <mergeCell ref="N90:R90"/>
    <mergeCell ref="S90:W90"/>
    <mergeCell ref="AA90:AB90"/>
    <mergeCell ref="AC90:AD90"/>
    <mergeCell ref="AE90:AF90"/>
    <mergeCell ref="AG90:AM90"/>
    <mergeCell ref="A89:C89"/>
    <mergeCell ref="D89:F89"/>
    <mergeCell ref="G89:J89"/>
    <mergeCell ref="L89:M89"/>
    <mergeCell ref="N89:R89"/>
    <mergeCell ref="S89:W89"/>
    <mergeCell ref="AA89:AB89"/>
    <mergeCell ref="AC89:AD89"/>
    <mergeCell ref="AE89:AF89"/>
    <mergeCell ref="AG91:AM91"/>
    <mergeCell ref="A92:C92"/>
    <mergeCell ref="D92:F92"/>
    <mergeCell ref="G92:J92"/>
    <mergeCell ref="L92:M92"/>
    <mergeCell ref="N92:R92"/>
    <mergeCell ref="S92:W92"/>
    <mergeCell ref="AA92:AB92"/>
    <mergeCell ref="AC92:AD92"/>
    <mergeCell ref="AE92:AF92"/>
    <mergeCell ref="AG92:AM92"/>
    <mergeCell ref="A91:C91"/>
    <mergeCell ref="D91:F91"/>
    <mergeCell ref="G91:J91"/>
    <mergeCell ref="L91:M91"/>
    <mergeCell ref="N91:R91"/>
    <mergeCell ref="S91:W91"/>
    <mergeCell ref="AA91:AB91"/>
    <mergeCell ref="AC91:AD91"/>
    <mergeCell ref="AE91:AF91"/>
    <mergeCell ref="AG93:AM93"/>
    <mergeCell ref="A94:C94"/>
    <mergeCell ref="D94:F94"/>
    <mergeCell ref="G94:J94"/>
    <mergeCell ref="L94:M94"/>
    <mergeCell ref="N94:R94"/>
    <mergeCell ref="S94:W94"/>
    <mergeCell ref="AA94:AB94"/>
    <mergeCell ref="AC94:AD94"/>
    <mergeCell ref="AE94:AF94"/>
    <mergeCell ref="AG94:AM94"/>
    <mergeCell ref="A93:C93"/>
    <mergeCell ref="D93:F93"/>
    <mergeCell ref="G93:J93"/>
    <mergeCell ref="L93:M93"/>
    <mergeCell ref="N93:R93"/>
    <mergeCell ref="S93:W93"/>
    <mergeCell ref="AA93:AB93"/>
    <mergeCell ref="AC93:AD93"/>
    <mergeCell ref="AE93:AF93"/>
    <mergeCell ref="AA99:AB99"/>
    <mergeCell ref="AC99:AD99"/>
    <mergeCell ref="AG95:AM95"/>
    <mergeCell ref="A96:C96"/>
    <mergeCell ref="D96:F96"/>
    <mergeCell ref="G96:J96"/>
    <mergeCell ref="L96:M96"/>
    <mergeCell ref="N96:R96"/>
    <mergeCell ref="S96:W96"/>
    <mergeCell ref="AA96:AB96"/>
    <mergeCell ref="AC96:AD96"/>
    <mergeCell ref="AE96:AF96"/>
    <mergeCell ref="AG96:AM96"/>
    <mergeCell ref="A95:C95"/>
    <mergeCell ref="D95:F95"/>
    <mergeCell ref="G95:J95"/>
    <mergeCell ref="L95:M95"/>
    <mergeCell ref="N95:R95"/>
    <mergeCell ref="S95:W95"/>
    <mergeCell ref="AA95:AB95"/>
    <mergeCell ref="AC95:AD95"/>
    <mergeCell ref="AE95:AF95"/>
    <mergeCell ref="AE97:AF97"/>
    <mergeCell ref="AG97:AM97"/>
    <mergeCell ref="A98:C98"/>
    <mergeCell ref="D98:F98"/>
    <mergeCell ref="G98:J98"/>
    <mergeCell ref="L98:M98"/>
    <mergeCell ref="N98:R98"/>
    <mergeCell ref="S98:W98"/>
    <mergeCell ref="AA98:AB98"/>
    <mergeCell ref="AC98:AD98"/>
    <mergeCell ref="A97:C97"/>
    <mergeCell ref="D97:F97"/>
    <mergeCell ref="G97:J97"/>
    <mergeCell ref="L97:M97"/>
    <mergeCell ref="N97:R97"/>
    <mergeCell ref="S97:W97"/>
    <mergeCell ref="AA97:AB97"/>
    <mergeCell ref="AC97:AD97"/>
    <mergeCell ref="AA15:AP15"/>
    <mergeCell ref="A15:Z15"/>
    <mergeCell ref="AE100:AF100"/>
    <mergeCell ref="AG100:AM100"/>
    <mergeCell ref="AV18:AW18"/>
    <mergeCell ref="AV26:AW26"/>
    <mergeCell ref="AE99:AF99"/>
    <mergeCell ref="AG99:AM99"/>
    <mergeCell ref="A100:C100"/>
    <mergeCell ref="D100:F100"/>
    <mergeCell ref="G100:J100"/>
    <mergeCell ref="L100:M100"/>
    <mergeCell ref="N100:R100"/>
    <mergeCell ref="S100:W100"/>
    <mergeCell ref="AA100:AB100"/>
    <mergeCell ref="AC100:AD100"/>
    <mergeCell ref="AE98:AF98"/>
    <mergeCell ref="AG98:AM98"/>
    <mergeCell ref="A99:C99"/>
    <mergeCell ref="D99:F99"/>
    <mergeCell ref="G99:J99"/>
    <mergeCell ref="L99:M99"/>
    <mergeCell ref="N99:R99"/>
    <mergeCell ref="S99:W99"/>
  </mergeCells>
  <conditionalFormatting sqref="AC18:AD20 AC26:AD99">
    <cfRule type="expression" dxfId="21" priority="15">
      <formula>$AE18&lt;&gt;""</formula>
    </cfRule>
  </conditionalFormatting>
  <conditionalFormatting sqref="AE25:AF25 AE30:AF99 AE18:AF20">
    <cfRule type="expression" dxfId="20" priority="22">
      <formula>$AC18="Yes"</formula>
    </cfRule>
  </conditionalFormatting>
  <conditionalFormatting sqref="AC25:AD25">
    <cfRule type="expression" dxfId="19" priority="21">
      <formula>$AE25&lt;&gt;""</formula>
    </cfRule>
  </conditionalFormatting>
  <conditionalFormatting sqref="AE11:AF11">
    <cfRule type="expression" dxfId="18" priority="19">
      <formula>$AE$11=0</formula>
    </cfRule>
    <cfRule type="expression" dxfId="17" priority="20">
      <formula>$AE$11&gt;0</formula>
    </cfRule>
  </conditionalFormatting>
  <conditionalFormatting sqref="AE21:AF24">
    <cfRule type="expression" dxfId="16" priority="18">
      <formula>$AC21="Yes"</formula>
    </cfRule>
  </conditionalFormatting>
  <conditionalFormatting sqref="AC21:AD24">
    <cfRule type="expression" dxfId="15" priority="17">
      <formula>$AE21&lt;&gt;""</formula>
    </cfRule>
  </conditionalFormatting>
  <conditionalFormatting sqref="AE26:AF29">
    <cfRule type="expression" dxfId="14" priority="16">
      <formula>$AC26="Yes"</formula>
    </cfRule>
  </conditionalFormatting>
  <conditionalFormatting sqref="AN21:AP100 AP18:AP100">
    <cfRule type="cellIs" dxfId="13" priority="13" operator="greaterThanOrEqual">
      <formula>6</formula>
    </cfRule>
    <cfRule type="cellIs" dxfId="12" priority="14" operator="lessThan">
      <formula>6</formula>
    </cfRule>
  </conditionalFormatting>
  <conditionalFormatting sqref="AE100:AF100">
    <cfRule type="expression" dxfId="11" priority="12">
      <formula>$AC100="Yes"</formula>
    </cfRule>
  </conditionalFormatting>
  <conditionalFormatting sqref="AC100:AD100">
    <cfRule type="expression" dxfId="10" priority="11">
      <formula>$AE100&lt;&gt;""</formula>
    </cfRule>
  </conditionalFormatting>
  <conditionalFormatting sqref="AN21:AP100 AP18:AP100">
    <cfRule type="cellIs" dxfId="9" priority="10" operator="equal">
      <formula>$AQ$1</formula>
    </cfRule>
  </conditionalFormatting>
  <conditionalFormatting sqref="AA18:AB100">
    <cfRule type="cellIs" dxfId="8" priority="9" operator="equal">
      <formula>"PTC"</formula>
    </cfRule>
  </conditionalFormatting>
  <conditionalFormatting sqref="AN18:AO20">
    <cfRule type="cellIs" dxfId="7" priority="7" operator="greaterThanOrEqual">
      <formula>6</formula>
    </cfRule>
    <cfRule type="cellIs" dxfId="6" priority="8" operator="lessThan">
      <formula>6</formula>
    </cfRule>
  </conditionalFormatting>
  <conditionalFormatting sqref="AN18:AO20">
    <cfRule type="cellIs" dxfId="5" priority="6" operator="equal">
      <formula>$AQ$1</formula>
    </cfRule>
  </conditionalFormatting>
  <conditionalFormatting sqref="AR18:AT102">
    <cfRule type="cellIs" dxfId="4" priority="4" operator="equal">
      <formula>TRUE</formula>
    </cfRule>
  </conditionalFormatting>
  <conditionalFormatting sqref="AU18:AU102">
    <cfRule type="cellIs" dxfId="3" priority="3" operator="equal">
      <formula>TRUE</formula>
    </cfRule>
  </conditionalFormatting>
  <conditionalFormatting sqref="AP18:AP100">
    <cfRule type="containsText" dxfId="2" priority="1" stopIfTrue="1" operator="containsText" text="NR">
      <formula>NOT(ISERROR(SEARCH("NR",AP18)))</formula>
    </cfRule>
    <cfRule type="expression" dxfId="1" priority="2" stopIfTrue="1">
      <formula>$K18="Tier 1"</formula>
    </cfRule>
  </conditionalFormatting>
  <conditionalFormatting sqref="AO18:AP100">
    <cfRule type="cellIs" dxfId="0" priority="5" operator="equal">
      <formula>$AQ$1</formula>
    </cfRule>
  </conditionalFormatting>
  <dataValidations count="1">
    <dataValidation type="list" allowBlank="1" showInputMessage="1" showErrorMessage="1" sqref="AC18:AD100" xr:uid="{1BDEEBD7-1030-4599-91A3-D992731FF818}">
      <formula1>$A$8:$B$8</formula1>
    </dataValidation>
  </dataValidations>
  <hyperlinks>
    <hyperlink ref="U7" r:id="rId1" xr:uid="{7AAB8A94-1986-476A-A988-0E0905EBD1DE}"/>
    <hyperlink ref="AG6" r:id="rId2" xr:uid="{3C77B429-6223-413A-AF5C-F2BFF2F6BCEE}"/>
  </hyperlinks>
  <pageMargins left="0.7" right="0.7" top="0.75" bottom="0.75" header="0.3" footer="0.3"/>
  <pageSetup scale="29" fitToHeight="0" orientation="portrait" horizontalDpi="4294967293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6AF39F-6DC1-4B38-8CC5-456CC95CD7EC}">
          <x14:formula1>
            <xm:f>Sheet1!$B$3:$B$5</xm:f>
          </x14:formula1>
          <xm:sqref>K18:K100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3FB80-EA91-44A6-8E43-88237F3A358A}">
  <dimension ref="A1:C5"/>
  <sheetViews>
    <sheetView workbookViewId="0">
      <selection activeCell="B6" sqref="B6"/>
    </sheetView>
  </sheetViews>
  <sheetFormatPr defaultRowHeight="15" x14ac:dyDescent="0.25"/>
  <cols>
    <col min="1" max="2" width="17" style="26" customWidth="1"/>
    <col min="3" max="3" width="63.5703125" bestFit="1" customWidth="1"/>
  </cols>
  <sheetData>
    <row r="1" spans="1:3" x14ac:dyDescent="0.25">
      <c r="A1" s="26" t="s">
        <v>84</v>
      </c>
      <c r="B1" s="26" t="s">
        <v>85</v>
      </c>
      <c r="C1" t="s">
        <v>86</v>
      </c>
    </row>
    <row r="2" spans="1:3" x14ac:dyDescent="0.25">
      <c r="A2" s="26" t="s">
        <v>87</v>
      </c>
      <c r="B2" s="27">
        <v>41680</v>
      </c>
      <c r="C2" t="s">
        <v>88</v>
      </c>
    </row>
    <row r="3" spans="1:3" x14ac:dyDescent="0.25">
      <c r="A3" s="26" t="s">
        <v>89</v>
      </c>
      <c r="B3" s="27">
        <v>43852</v>
      </c>
      <c r="C3" t="s">
        <v>90</v>
      </c>
    </row>
    <row r="4" spans="1:3" ht="30" x14ac:dyDescent="0.25">
      <c r="C4" s="52" t="s">
        <v>184</v>
      </c>
    </row>
    <row r="5" spans="1:3" ht="30" x14ac:dyDescent="0.25">
      <c r="A5" s="26" t="s">
        <v>189</v>
      </c>
      <c r="B5" s="27">
        <v>44044</v>
      </c>
      <c r="C5" s="52" t="s">
        <v>195</v>
      </c>
    </row>
  </sheetData>
  <sheetProtection algorithmName="SHA-512" hashValue="6TIp7kSyDiGrIuyn6dCmJbJVMaHm/fj2rShMpoavD3Qz3aT4FrzftgBn3jCU5YcG4O+VoeHJajiomNgnLgdXsA==" saltValue="+pWWuXI5HkbK74p9ZrUIMw==" spinCount="100000" sheet="1" objects="1" scenarios="1" selectLockedCells="1"/>
  <pageMargins left="0.7" right="0.7" top="0.75" bottom="0.75" header="0.3" footer="0.3"/>
  <pageSetup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26FDC-9376-442F-9529-3D5C0EECFEF7}">
  <dimension ref="B2:D6"/>
  <sheetViews>
    <sheetView workbookViewId="0">
      <selection activeCell="D4" sqref="D4"/>
    </sheetView>
  </sheetViews>
  <sheetFormatPr defaultRowHeight="15" x14ac:dyDescent="0.25"/>
  <sheetData>
    <row r="2" spans="2:4" x14ac:dyDescent="0.25">
      <c r="B2" t="s">
        <v>129</v>
      </c>
      <c r="D2" t="s">
        <v>191</v>
      </c>
    </row>
    <row r="3" spans="2:4" x14ac:dyDescent="0.25">
      <c r="B3" t="s">
        <v>101</v>
      </c>
      <c r="D3" t="s">
        <v>192</v>
      </c>
    </row>
    <row r="4" spans="2:4" x14ac:dyDescent="0.25">
      <c r="B4" t="s">
        <v>139</v>
      </c>
    </row>
    <row r="5" spans="2:4" x14ac:dyDescent="0.25">
      <c r="B5" t="s">
        <v>140</v>
      </c>
    </row>
    <row r="6" spans="2:4" x14ac:dyDescent="0.25">
      <c r="B6" t="s">
        <v>141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9FCA2B3-C3C0-482B-9B59-03A04367D19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Tier 1 Pass-Through Matrix</vt:lpstr>
      <vt:lpstr>Tier 1 Instruction</vt:lpstr>
      <vt:lpstr>Tier Pass-Through Matrix</vt:lpstr>
      <vt:lpstr>Sub Tier Instruction</vt:lpstr>
      <vt:lpstr>Tier Pass-Through Example</vt:lpstr>
      <vt:lpstr>Tier Instructions</vt:lpstr>
      <vt:lpstr>Tier Pass-Through Matrix Exampl</vt:lpstr>
      <vt:lpstr>Revision History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Spitznogle, Diane M</dc:creator>
  <cp:lastModifiedBy>Mydanahalli, Sri</cp:lastModifiedBy>
  <cp:lastPrinted>2019-11-22T19:03:18Z</cp:lastPrinted>
  <dcterms:created xsi:type="dcterms:W3CDTF">2019-10-31T18:25:36Z</dcterms:created>
  <dcterms:modified xsi:type="dcterms:W3CDTF">2020-10-02T21:35:15Z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6fb4583-ff20-4ccb-8f54-d4c958806955_Enabled">
    <vt:lpwstr>True</vt:lpwstr>
  </property>
  <property fmtid="{D5CDD505-2E9C-101B-9397-08002B2CF9AE}" pid="3" name="MSIP_Label_96fb4583-ff20-4ccb-8f54-d4c958806955_SiteId">
    <vt:lpwstr>b5a920d6-7d3c-44fe-baad-4ffed6b8774d</vt:lpwstr>
  </property>
  <property fmtid="{D5CDD505-2E9C-101B-9397-08002B2CF9AE}" pid="4" name="MSIP_Label_96fb4583-ff20-4ccb-8f54-d4c958806955_Owner">
    <vt:lpwstr>Diane.Spitznogle@Navistar.com</vt:lpwstr>
  </property>
  <property fmtid="{D5CDD505-2E9C-101B-9397-08002B2CF9AE}" pid="5" name="MSIP_Label_96fb4583-ff20-4ccb-8f54-d4c958806955_SetDate">
    <vt:lpwstr>2019-10-31T19:05:09.9753114Z</vt:lpwstr>
  </property>
  <property fmtid="{D5CDD505-2E9C-101B-9397-08002B2CF9AE}" pid="6" name="MSIP_Label_96fb4583-ff20-4ccb-8f54-d4c958806955_Name">
    <vt:lpwstr>Public</vt:lpwstr>
  </property>
  <property fmtid="{D5CDD505-2E9C-101B-9397-08002B2CF9AE}" pid="7" name="MSIP_Label_96fb4583-ff20-4ccb-8f54-d4c958806955_Application">
    <vt:lpwstr>Microsoft Azure Information Protection</vt:lpwstr>
  </property>
  <property fmtid="{D5CDD505-2E9C-101B-9397-08002B2CF9AE}" pid="8" name="MSIP_Label_96fb4583-ff20-4ccb-8f54-d4c958806955_ActionId">
    <vt:lpwstr>f3f672ba-328a-4efa-b140-98d3d8b7809e</vt:lpwstr>
  </property>
  <property fmtid="{D5CDD505-2E9C-101B-9397-08002B2CF9AE}" pid="9" name="MSIP_Label_96fb4583-ff20-4ccb-8f54-d4c958806955_Extended_MSFT_Method">
    <vt:lpwstr>Automatic</vt:lpwstr>
  </property>
  <property fmtid="{D5CDD505-2E9C-101B-9397-08002B2CF9AE}" pid="10" name="Sensitivity">
    <vt:lpwstr>Public</vt:lpwstr>
  </property>
</Properties>
</file>